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0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Re User\Desktop\iCentre collateral doc\FV\"/>
    </mc:Choice>
  </mc:AlternateContent>
  <xr:revisionPtr revIDLastSave="0" documentId="11_42E0D412300DCA1F95EFAE741013FD0FEE23225D" xr6:coauthVersionLast="47" xr6:coauthVersionMax="47" xr10:uidLastSave="{00000000-0000-0000-0000-000000000000}"/>
  <bookViews>
    <workbookView xWindow="165" yWindow="480" windowWidth="24240" windowHeight="13740" firstSheet="5" activeTab="5" xr2:uid="{00000000-000D-0000-FFFF-FFFF00000000}"/>
  </bookViews>
  <sheets>
    <sheet name="Financial history &amp; projection" sheetId="4" r:id="rId1"/>
    <sheet name="Cashflow Statement" sheetId="5" r:id="rId2"/>
    <sheet name="Income statement" sheetId="6" r:id="rId3"/>
    <sheet name="Sales Forecast" sheetId="7" r:id="rId4"/>
    <sheet name="Cashflow Projection" sheetId="8" r:id="rId5"/>
    <sheet name="Income statement Projection" sheetId="9" r:id="rId6"/>
  </sheets>
  <definedNames>
    <definedName name="_xlnm.Print_Area" localSheetId="0">'Financial history &amp; projection'!$A$1:$A$16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9" i="9" l="1"/>
  <c r="L49" i="9"/>
  <c r="K49" i="9"/>
  <c r="J49" i="9"/>
  <c r="I49" i="9"/>
  <c r="H49" i="9"/>
  <c r="G49" i="9"/>
  <c r="F49" i="9"/>
  <c r="E49" i="9"/>
  <c r="D49" i="9"/>
  <c r="C49" i="9"/>
  <c r="B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49" i="9" s="1"/>
  <c r="M26" i="9"/>
  <c r="L26" i="9"/>
  <c r="K26" i="9"/>
  <c r="J26" i="9"/>
  <c r="I26" i="9"/>
  <c r="H26" i="9"/>
  <c r="G26" i="9"/>
  <c r="F26" i="9"/>
  <c r="E26" i="9"/>
  <c r="D26" i="9"/>
  <c r="C26" i="9"/>
  <c r="B26" i="9"/>
  <c r="N25" i="9"/>
  <c r="N24" i="9"/>
  <c r="N23" i="9"/>
  <c r="N22" i="9"/>
  <c r="N21" i="9"/>
  <c r="N20" i="9"/>
  <c r="N19" i="9"/>
  <c r="N26" i="9" s="1"/>
  <c r="M16" i="9"/>
  <c r="M28" i="9" s="1"/>
  <c r="L16" i="9"/>
  <c r="L28" i="9" s="1"/>
  <c r="K16" i="9"/>
  <c r="K28" i="9" s="1"/>
  <c r="K53" i="9" s="1"/>
  <c r="J16" i="9"/>
  <c r="J28" i="9" s="1"/>
  <c r="I16" i="9"/>
  <c r="I28" i="9" s="1"/>
  <c r="H16" i="9"/>
  <c r="H28" i="9" s="1"/>
  <c r="G16" i="9"/>
  <c r="G28" i="9" s="1"/>
  <c r="G53" i="9" s="1"/>
  <c r="F16" i="9"/>
  <c r="F28" i="9" s="1"/>
  <c r="E16" i="9"/>
  <c r="E28" i="9" s="1"/>
  <c r="D16" i="9"/>
  <c r="D28" i="9" s="1"/>
  <c r="C16" i="9"/>
  <c r="C28" i="9" s="1"/>
  <c r="C53" i="9" s="1"/>
  <c r="B16" i="9"/>
  <c r="B28" i="9" s="1"/>
  <c r="N15" i="9"/>
  <c r="N14" i="9"/>
  <c r="N13" i="9"/>
  <c r="N12" i="9"/>
  <c r="N11" i="9"/>
  <c r="N10" i="9"/>
  <c r="N9" i="9"/>
  <c r="N16" i="9" s="1"/>
  <c r="C7" i="9"/>
  <c r="D7" i="9" s="1"/>
  <c r="E7" i="9" s="1"/>
  <c r="F7" i="9" s="1"/>
  <c r="G7" i="9" s="1"/>
  <c r="H7" i="9" s="1"/>
  <c r="I7" i="9" s="1"/>
  <c r="J7" i="9" s="1"/>
  <c r="K7" i="9" s="1"/>
  <c r="L7" i="9" s="1"/>
  <c r="M7" i="9" s="1"/>
  <c r="B7" i="9"/>
  <c r="M36" i="8"/>
  <c r="L36" i="8"/>
  <c r="K36" i="8"/>
  <c r="J36" i="8"/>
  <c r="I36" i="8"/>
  <c r="H36" i="8"/>
  <c r="G36" i="8"/>
  <c r="F36" i="8"/>
  <c r="E36" i="8"/>
  <c r="D36" i="8"/>
  <c r="C36" i="8"/>
  <c r="B36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M10" i="8"/>
  <c r="L10" i="8"/>
  <c r="K10" i="8"/>
  <c r="J10" i="8"/>
  <c r="I10" i="8"/>
  <c r="H10" i="8"/>
  <c r="G10" i="8"/>
  <c r="F10" i="8"/>
  <c r="E10" i="8"/>
  <c r="D10" i="8"/>
  <c r="C10" i="8"/>
  <c r="B10" i="8"/>
  <c r="B12" i="8" s="1"/>
  <c r="B38" i="8" s="1"/>
  <c r="N9" i="8"/>
  <c r="N8" i="8"/>
  <c r="N7" i="8"/>
  <c r="N10" i="8" s="1"/>
  <c r="C4" i="8"/>
  <c r="C12" i="8" s="1"/>
  <c r="C38" i="8" s="1"/>
  <c r="D4" i="8" s="1"/>
  <c r="D12" i="8" s="1"/>
  <c r="D38" i="8" s="1"/>
  <c r="E4" i="8" s="1"/>
  <c r="E12" i="8" s="1"/>
  <c r="E38" i="8" s="1"/>
  <c r="F4" i="8" s="1"/>
  <c r="F12" i="8" s="1"/>
  <c r="F38" i="8" s="1"/>
  <c r="G4" i="8" s="1"/>
  <c r="G12" i="8" s="1"/>
  <c r="G38" i="8" s="1"/>
  <c r="H4" i="8" s="1"/>
  <c r="H12" i="8" s="1"/>
  <c r="H38" i="8" s="1"/>
  <c r="I4" i="8" s="1"/>
  <c r="I12" i="8" s="1"/>
  <c r="I38" i="8" s="1"/>
  <c r="J4" i="8" s="1"/>
  <c r="J12" i="8" s="1"/>
  <c r="J38" i="8" s="1"/>
  <c r="K4" i="8" s="1"/>
  <c r="K12" i="8" s="1"/>
  <c r="K38" i="8" s="1"/>
  <c r="L4" i="8" s="1"/>
  <c r="L12" i="8" s="1"/>
  <c r="L38" i="8" s="1"/>
  <c r="M4" i="8" s="1"/>
  <c r="M12" i="8" s="1"/>
  <c r="M38" i="8" s="1"/>
  <c r="M31" i="7"/>
  <c r="L31" i="7"/>
  <c r="K31" i="7"/>
  <c r="J31" i="7"/>
  <c r="I31" i="7"/>
  <c r="H31" i="7"/>
  <c r="G31" i="7"/>
  <c r="F31" i="7"/>
  <c r="E31" i="7"/>
  <c r="D31" i="7"/>
  <c r="C31" i="7"/>
  <c r="B31" i="7"/>
  <c r="N31" i="7" s="1"/>
  <c r="N29" i="7"/>
  <c r="M27" i="7"/>
  <c r="L27" i="7"/>
  <c r="K27" i="7"/>
  <c r="J27" i="7"/>
  <c r="I27" i="7"/>
  <c r="H27" i="7"/>
  <c r="G27" i="7"/>
  <c r="F27" i="7"/>
  <c r="E27" i="7"/>
  <c r="D27" i="7"/>
  <c r="C27" i="7"/>
  <c r="B27" i="7"/>
  <c r="N27" i="7" s="1"/>
  <c r="N25" i="7"/>
  <c r="M23" i="7"/>
  <c r="L23" i="7"/>
  <c r="K23" i="7"/>
  <c r="J23" i="7"/>
  <c r="I23" i="7"/>
  <c r="H23" i="7"/>
  <c r="G23" i="7"/>
  <c r="F23" i="7"/>
  <c r="E23" i="7"/>
  <c r="D23" i="7"/>
  <c r="C23" i="7"/>
  <c r="B23" i="7"/>
  <c r="N23" i="7" s="1"/>
  <c r="N21" i="7"/>
  <c r="M19" i="7"/>
  <c r="L19" i="7"/>
  <c r="K19" i="7"/>
  <c r="J19" i="7"/>
  <c r="I19" i="7"/>
  <c r="H19" i="7"/>
  <c r="G19" i="7"/>
  <c r="F19" i="7"/>
  <c r="E19" i="7"/>
  <c r="D19" i="7"/>
  <c r="C19" i="7"/>
  <c r="B19" i="7"/>
  <c r="N19" i="7" s="1"/>
  <c r="N17" i="7"/>
  <c r="M15" i="7"/>
  <c r="L15" i="7"/>
  <c r="K15" i="7"/>
  <c r="J15" i="7"/>
  <c r="I15" i="7"/>
  <c r="H15" i="7"/>
  <c r="G15" i="7"/>
  <c r="F15" i="7"/>
  <c r="E15" i="7"/>
  <c r="D15" i="7"/>
  <c r="C15" i="7"/>
  <c r="B15" i="7"/>
  <c r="N15" i="7" s="1"/>
  <c r="N13" i="7"/>
  <c r="M11" i="7"/>
  <c r="L11" i="7"/>
  <c r="K11" i="7"/>
  <c r="J11" i="7"/>
  <c r="I11" i="7"/>
  <c r="H11" i="7"/>
  <c r="G11" i="7"/>
  <c r="F11" i="7"/>
  <c r="E11" i="7"/>
  <c r="D11" i="7"/>
  <c r="C11" i="7"/>
  <c r="B11" i="7"/>
  <c r="N11" i="7" s="1"/>
  <c r="N9" i="7"/>
  <c r="M7" i="7"/>
  <c r="M33" i="7" s="1"/>
  <c r="L7" i="7"/>
  <c r="L33" i="7" s="1"/>
  <c r="K7" i="7"/>
  <c r="K33" i="7" s="1"/>
  <c r="J7" i="7"/>
  <c r="J33" i="7" s="1"/>
  <c r="I7" i="7"/>
  <c r="I33" i="7" s="1"/>
  <c r="H7" i="7"/>
  <c r="H33" i="7" s="1"/>
  <c r="G7" i="7"/>
  <c r="G33" i="7" s="1"/>
  <c r="F7" i="7"/>
  <c r="F33" i="7" s="1"/>
  <c r="E7" i="7"/>
  <c r="E33" i="7" s="1"/>
  <c r="D7" i="7"/>
  <c r="D33" i="7" s="1"/>
  <c r="C7" i="7"/>
  <c r="C33" i="7" s="1"/>
  <c r="B7" i="7"/>
  <c r="B33" i="7" s="1"/>
  <c r="N5" i="7"/>
  <c r="N36" i="8" l="1"/>
  <c r="B51" i="9"/>
  <c r="B53" i="9"/>
  <c r="J51" i="9"/>
  <c r="J53" i="9"/>
  <c r="D51" i="9"/>
  <c r="D53" i="9"/>
  <c r="H53" i="9"/>
  <c r="H51" i="9"/>
  <c r="L51" i="9"/>
  <c r="L53" i="9"/>
  <c r="F51" i="9"/>
  <c r="F53" i="9"/>
  <c r="N28" i="9"/>
  <c r="E53" i="9"/>
  <c r="E51" i="9"/>
  <c r="I53" i="9"/>
  <c r="I51" i="9"/>
  <c r="M53" i="9"/>
  <c r="M51" i="9"/>
  <c r="C51" i="9"/>
  <c r="K51" i="9"/>
  <c r="G51" i="9"/>
  <c r="N7" i="7"/>
  <c r="N33" i="7" s="1"/>
  <c r="N51" i="9" l="1"/>
  <c r="N53" i="9"/>
  <c r="M50" i="6" l="1"/>
  <c r="L50" i="6"/>
  <c r="K50" i="6"/>
  <c r="J50" i="6"/>
  <c r="I50" i="6"/>
  <c r="H50" i="6"/>
  <c r="G50" i="6"/>
  <c r="F50" i="6"/>
  <c r="E50" i="6"/>
  <c r="D50" i="6"/>
  <c r="C50" i="6"/>
  <c r="B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50" i="6" s="1"/>
  <c r="M26" i="6"/>
  <c r="L26" i="6"/>
  <c r="K26" i="6"/>
  <c r="J26" i="6"/>
  <c r="I26" i="6"/>
  <c r="H26" i="6"/>
  <c r="G26" i="6"/>
  <c r="F26" i="6"/>
  <c r="E26" i="6"/>
  <c r="D26" i="6"/>
  <c r="C26" i="6"/>
  <c r="B26" i="6"/>
  <c r="N25" i="6"/>
  <c r="N24" i="6"/>
  <c r="N23" i="6"/>
  <c r="N22" i="6"/>
  <c r="N21" i="6"/>
  <c r="N20" i="6"/>
  <c r="N19" i="6"/>
  <c r="M16" i="6"/>
  <c r="M28" i="6" s="1"/>
  <c r="M54" i="6" s="1"/>
  <c r="L16" i="6"/>
  <c r="L28" i="6" s="1"/>
  <c r="L54" i="6" s="1"/>
  <c r="K16" i="6"/>
  <c r="K28" i="6" s="1"/>
  <c r="K54" i="6" s="1"/>
  <c r="J16" i="6"/>
  <c r="J28" i="6" s="1"/>
  <c r="J54" i="6" s="1"/>
  <c r="I16" i="6"/>
  <c r="I28" i="6" s="1"/>
  <c r="I54" i="6" s="1"/>
  <c r="H16" i="6"/>
  <c r="H28" i="6" s="1"/>
  <c r="H54" i="6" s="1"/>
  <c r="G16" i="6"/>
  <c r="G28" i="6" s="1"/>
  <c r="G54" i="6" s="1"/>
  <c r="F16" i="6"/>
  <c r="F28" i="6" s="1"/>
  <c r="F54" i="6" s="1"/>
  <c r="E16" i="6"/>
  <c r="E28" i="6" s="1"/>
  <c r="E54" i="6" s="1"/>
  <c r="D16" i="6"/>
  <c r="D28" i="6" s="1"/>
  <c r="D54" i="6" s="1"/>
  <c r="C16" i="6"/>
  <c r="C28" i="6" s="1"/>
  <c r="C54" i="6" s="1"/>
  <c r="B16" i="6"/>
  <c r="B28" i="6" s="1"/>
  <c r="B54" i="6" s="1"/>
  <c r="N15" i="6"/>
  <c r="N14" i="6"/>
  <c r="N13" i="6"/>
  <c r="N12" i="6"/>
  <c r="N11" i="6"/>
  <c r="N10" i="6"/>
  <c r="N9" i="6"/>
  <c r="C7" i="6"/>
  <c r="D7" i="6" s="1"/>
  <c r="E7" i="6" s="1"/>
  <c r="F7" i="6" s="1"/>
  <c r="G7" i="6" s="1"/>
  <c r="H7" i="6" s="1"/>
  <c r="I7" i="6" s="1"/>
  <c r="J7" i="6" s="1"/>
  <c r="K7" i="6" s="1"/>
  <c r="L7" i="6" s="1"/>
  <c r="M7" i="6" s="1"/>
  <c r="B7" i="6"/>
  <c r="M36" i="5"/>
  <c r="L36" i="5"/>
  <c r="K36" i="5"/>
  <c r="J36" i="5"/>
  <c r="I36" i="5"/>
  <c r="H36" i="5"/>
  <c r="G36" i="5"/>
  <c r="F36" i="5"/>
  <c r="E36" i="5"/>
  <c r="D36" i="5"/>
  <c r="C36" i="5"/>
  <c r="B36" i="5"/>
  <c r="N34" i="5"/>
  <c r="N33" i="5"/>
  <c r="N32" i="5"/>
  <c r="N31" i="5"/>
  <c r="N30" i="5"/>
  <c r="N36" i="5" s="1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M10" i="5"/>
  <c r="L10" i="5"/>
  <c r="K10" i="5"/>
  <c r="J10" i="5"/>
  <c r="I10" i="5"/>
  <c r="H10" i="5"/>
  <c r="G10" i="5"/>
  <c r="F10" i="5"/>
  <c r="E10" i="5"/>
  <c r="D10" i="5"/>
  <c r="C10" i="5"/>
  <c r="B10" i="5"/>
  <c r="B12" i="5" s="1"/>
  <c r="B38" i="5" s="1"/>
  <c r="C4" i="5" s="1"/>
  <c r="C12" i="5" s="1"/>
  <c r="C38" i="5" s="1"/>
  <c r="D4" i="5" s="1"/>
  <c r="D12" i="5" s="1"/>
  <c r="D38" i="5" s="1"/>
  <c r="E4" i="5" s="1"/>
  <c r="E12" i="5" s="1"/>
  <c r="E38" i="5" s="1"/>
  <c r="F4" i="5" s="1"/>
  <c r="F12" i="5" s="1"/>
  <c r="F38" i="5" s="1"/>
  <c r="G4" i="5" s="1"/>
  <c r="G12" i="5" s="1"/>
  <c r="G38" i="5" s="1"/>
  <c r="H4" i="5" s="1"/>
  <c r="H12" i="5" s="1"/>
  <c r="H38" i="5" s="1"/>
  <c r="I4" i="5" s="1"/>
  <c r="I12" i="5" s="1"/>
  <c r="I38" i="5" s="1"/>
  <c r="J4" i="5" s="1"/>
  <c r="J12" i="5" s="1"/>
  <c r="J38" i="5" s="1"/>
  <c r="K4" i="5" s="1"/>
  <c r="K12" i="5" s="1"/>
  <c r="K38" i="5" s="1"/>
  <c r="L4" i="5" s="1"/>
  <c r="L12" i="5" s="1"/>
  <c r="L38" i="5" s="1"/>
  <c r="M4" i="5" s="1"/>
  <c r="M12" i="5" s="1"/>
  <c r="M38" i="5" s="1"/>
  <c r="N9" i="5"/>
  <c r="N8" i="5"/>
  <c r="N7" i="5"/>
  <c r="N10" i="5" l="1"/>
  <c r="N16" i="6"/>
  <c r="N26" i="6"/>
  <c r="B40" i="4"/>
  <c r="G31" i="4"/>
  <c r="F31" i="4"/>
  <c r="G54" i="4"/>
  <c r="G40" i="4"/>
  <c r="H40" i="4"/>
  <c r="I40" i="4"/>
  <c r="J40" i="4"/>
  <c r="K40" i="4"/>
  <c r="L40" i="4"/>
  <c r="M40" i="4"/>
  <c r="N40" i="4"/>
  <c r="O40" i="4"/>
  <c r="F40" i="4"/>
  <c r="O54" i="4"/>
  <c r="H54" i="4"/>
  <c r="I54" i="4"/>
  <c r="J54" i="4"/>
  <c r="K54" i="4"/>
  <c r="L54" i="4"/>
  <c r="M54" i="4"/>
  <c r="N54" i="4"/>
  <c r="F54" i="4"/>
  <c r="C54" i="4"/>
  <c r="D54" i="4"/>
  <c r="B54" i="4"/>
  <c r="N28" i="6" l="1"/>
  <c r="N54" i="6" s="1"/>
  <c r="B21" i="4"/>
  <c r="C17" i="4" s="1"/>
  <c r="C21" i="4" s="1"/>
  <c r="D17" i="4" s="1"/>
  <c r="D21" i="4" s="1"/>
  <c r="F17" i="4" s="1"/>
  <c r="F21" i="4" s="1"/>
  <c r="G17" i="4" s="1"/>
  <c r="G21" i="4" s="1"/>
  <c r="H17" i="4" s="1"/>
  <c r="H21" i="4" s="1"/>
  <c r="I17" i="4" s="1"/>
  <c r="I21" i="4" s="1"/>
  <c r="J17" i="4" s="1"/>
  <c r="J21" i="4" s="1"/>
  <c r="K17" i="4" s="1"/>
  <c r="K21" i="4" s="1"/>
  <c r="L17" i="4" s="1"/>
  <c r="L21" i="4" s="1"/>
  <c r="M17" i="4" s="1"/>
  <c r="M21" i="4" s="1"/>
  <c r="N17" i="4" s="1"/>
  <c r="N21" i="4" s="1"/>
  <c r="O17" i="4" s="1"/>
  <c r="O21" i="4" s="1"/>
  <c r="O6" i="4"/>
  <c r="O7" i="4" s="1"/>
  <c r="N6" i="4"/>
  <c r="N11" i="4" s="1"/>
  <c r="N13" i="4" s="1"/>
  <c r="N14" i="4" s="1"/>
  <c r="M6" i="4"/>
  <c r="M11" i="4" s="1"/>
  <c r="M13" i="4" s="1"/>
  <c r="M14" i="4" s="1"/>
  <c r="L6" i="4"/>
  <c r="L7" i="4" s="1"/>
  <c r="K6" i="4"/>
  <c r="K7" i="4" s="1"/>
  <c r="J6" i="4"/>
  <c r="J11" i="4" s="1"/>
  <c r="J13" i="4" s="1"/>
  <c r="J14" i="4" s="1"/>
  <c r="I6" i="4"/>
  <c r="I11" i="4" s="1"/>
  <c r="I13" i="4" s="1"/>
  <c r="I14" i="4" s="1"/>
  <c r="H6" i="4"/>
  <c r="H11" i="4" s="1"/>
  <c r="H13" i="4" s="1"/>
  <c r="H14" i="4" s="1"/>
  <c r="G6" i="4"/>
  <c r="G7" i="4" s="1"/>
  <c r="F6" i="4"/>
  <c r="F11" i="4" s="1"/>
  <c r="F13" i="4" s="1"/>
  <c r="F14" i="4" s="1"/>
  <c r="D6" i="4"/>
  <c r="D11" i="4" s="1"/>
  <c r="D13" i="4" s="1"/>
  <c r="D14" i="4" s="1"/>
  <c r="C6" i="4"/>
  <c r="C11" i="4" s="1"/>
  <c r="C13" i="4" s="1"/>
  <c r="C14" i="4" s="1"/>
  <c r="B6" i="4"/>
  <c r="B7" i="4" s="1"/>
  <c r="B11" i="4" l="1"/>
  <c r="B13" i="4" s="1"/>
  <c r="B14" i="4" s="1"/>
  <c r="C7" i="4"/>
  <c r="L11" i="4"/>
  <c r="L13" i="4" s="1"/>
  <c r="L14" i="4" s="1"/>
  <c r="H7" i="4"/>
  <c r="G11" i="4"/>
  <c r="G13" i="4" s="1"/>
  <c r="G14" i="4" s="1"/>
  <c r="O11" i="4"/>
  <c r="O13" i="4" s="1"/>
  <c r="O14" i="4" s="1"/>
  <c r="K11" i="4"/>
  <c r="K13" i="4" s="1"/>
  <c r="K14" i="4" s="1"/>
  <c r="D7" i="4"/>
  <c r="I7" i="4"/>
  <c r="M7" i="4"/>
  <c r="F7" i="4"/>
  <c r="J7" i="4"/>
  <c r="N7" i="4"/>
  <c r="D40" i="4" l="1"/>
  <c r="C40" i="4"/>
  <c r="C59" i="4" l="1"/>
  <c r="B59" i="4"/>
  <c r="F49" i="4" l="1"/>
  <c r="B31" i="4"/>
  <c r="B41" i="4" s="1"/>
  <c r="O59" i="4" l="1"/>
  <c r="N59" i="4"/>
  <c r="M59" i="4"/>
  <c r="L59" i="4"/>
  <c r="K59" i="4"/>
  <c r="J59" i="4"/>
  <c r="I59" i="4"/>
  <c r="H59" i="4"/>
  <c r="G59" i="4"/>
  <c r="F59" i="4"/>
  <c r="F60" i="4" s="1"/>
  <c r="D59" i="4"/>
  <c r="O49" i="4"/>
  <c r="N49" i="4"/>
  <c r="M49" i="4"/>
  <c r="L49" i="4"/>
  <c r="K49" i="4"/>
  <c r="J49" i="4"/>
  <c r="I49" i="4"/>
  <c r="H49" i="4"/>
  <c r="G49" i="4"/>
  <c r="D49" i="4"/>
  <c r="C49" i="4"/>
  <c r="B49" i="4"/>
  <c r="F41" i="4"/>
  <c r="O31" i="4"/>
  <c r="N31" i="4"/>
  <c r="M31" i="4"/>
  <c r="L31" i="4"/>
  <c r="K31" i="4"/>
  <c r="I31" i="4"/>
  <c r="I41" i="4" s="1"/>
  <c r="H31" i="4"/>
  <c r="G41" i="4"/>
  <c r="D31" i="4"/>
  <c r="D41" i="4" s="1"/>
  <c r="C31" i="4"/>
  <c r="C41" i="4" s="1"/>
  <c r="J31" i="4"/>
  <c r="J41" i="4" l="1"/>
  <c r="C60" i="4"/>
  <c r="N41" i="4"/>
  <c r="K41" i="4"/>
  <c r="O41" i="4"/>
  <c r="H41" i="4"/>
  <c r="L41" i="4"/>
  <c r="M41" i="4"/>
  <c r="O60" i="4"/>
  <c r="B60" i="4"/>
  <c r="G60" i="4"/>
  <c r="D60" i="4"/>
  <c r="K60" i="4"/>
  <c r="J60" i="4"/>
  <c r="L60" i="4"/>
  <c r="H60" i="4"/>
  <c r="M60" i="4"/>
  <c r="I60" i="4"/>
  <c r="N6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A31" authorId="0" shapeId="0" xr:uid="{00000000-0006-0000-0200-000001000000}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A32" authorId="0" shapeId="0" xr:uid="{00000000-0006-0000-0200-000002000000}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A31" authorId="0" shapeId="0" xr:uid="{00000000-0006-0000-0500-000001000000}">
      <text>
        <r>
          <rPr>
            <b/>
            <sz val="8"/>
            <color indexed="81"/>
            <rFont val="Tahoma"/>
          </rPr>
          <t>Sales people, office &amp; others.</t>
        </r>
      </text>
    </comment>
  </commentList>
</comments>
</file>

<file path=xl/sharedStrings.xml><?xml version="1.0" encoding="utf-8"?>
<sst xmlns="http://schemas.openxmlformats.org/spreadsheetml/2006/main" count="292" uniqueCount="154">
  <si>
    <t>COMPANY NAME</t>
  </si>
  <si>
    <t>Historical</t>
  </si>
  <si>
    <t>Profit &amp; Loss Statement</t>
  </si>
  <si>
    <t>Revenue</t>
  </si>
  <si>
    <t>Less: Cost of Sales</t>
  </si>
  <si>
    <t>Gross Profit</t>
  </si>
  <si>
    <t>Gross Profit Margin %</t>
  </si>
  <si>
    <t>Add: Other credits/Income</t>
  </si>
  <si>
    <t>Less: Expenses</t>
  </si>
  <si>
    <t>Profit/Loss before Tax</t>
  </si>
  <si>
    <t>Less: Taxation</t>
  </si>
  <si>
    <t xml:space="preserve">Net Profit </t>
  </si>
  <si>
    <t>Net Profit Margin %</t>
  </si>
  <si>
    <t>Cashflow Statement</t>
  </si>
  <si>
    <t>Cash at the beginning of the year</t>
  </si>
  <si>
    <t xml:space="preserve">Cash Inflow </t>
  </si>
  <si>
    <t>Cash Outflow</t>
  </si>
  <si>
    <t>Net Cashflow</t>
  </si>
  <si>
    <t>Cash at the end of the year</t>
  </si>
  <si>
    <t>Balance Sheet</t>
  </si>
  <si>
    <t>ASSETS</t>
  </si>
  <si>
    <t>Fixed Assets</t>
  </si>
  <si>
    <t>Motor vehicles</t>
  </si>
  <si>
    <t>Building</t>
  </si>
  <si>
    <t>Plant and equipment</t>
  </si>
  <si>
    <t>Furnitures and fittings</t>
  </si>
  <si>
    <t>Others</t>
  </si>
  <si>
    <t>Total Fixed Assets</t>
  </si>
  <si>
    <t>Current Assets</t>
  </si>
  <si>
    <t>Stocks</t>
  </si>
  <si>
    <t>Trade debtors</t>
  </si>
  <si>
    <t>Other debtors, deposits and prepayments</t>
  </si>
  <si>
    <t>Cash in hand</t>
  </si>
  <si>
    <t>Cash at bank</t>
  </si>
  <si>
    <t>Total Current Assets</t>
  </si>
  <si>
    <t>Total Assets</t>
  </si>
  <si>
    <t>LIABILITIES AND SHAREHOLDERS' EQUITY</t>
  </si>
  <si>
    <t>Current Liabilities</t>
  </si>
  <si>
    <t>Trade creditors</t>
  </si>
  <si>
    <t>Other creditor and accruals</t>
  </si>
  <si>
    <t>Bank loan</t>
  </si>
  <si>
    <t>Bank overdraft</t>
  </si>
  <si>
    <t>Total Current Liabilities</t>
  </si>
  <si>
    <t>Long-term Liabilities</t>
  </si>
  <si>
    <t>Total Long-term Liabilities</t>
  </si>
  <si>
    <t>Shareholders' Equity</t>
  </si>
  <si>
    <t>Capital</t>
  </si>
  <si>
    <t>Accumulated Profit/Loss</t>
  </si>
  <si>
    <t>Net Shareholders' Equity</t>
  </si>
  <si>
    <t>Total Liabilities + Shareholders' Equity</t>
  </si>
  <si>
    <t xml:space="preserve">                    MONTHLY CASH FLOW STATEMENT</t>
  </si>
  <si>
    <t>20xx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</si>
  <si>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</si>
  <si>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</si>
  <si>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</si>
  <si>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</si>
  <si>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</si>
  <si>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</si>
  <si>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</si>
  <si>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</si>
  <si>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</si>
  <si>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</si>
  <si>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</si>
  <si>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</si>
  <si>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</si>
  <si>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r>
      <rPr>
        <b/>
        <sz val="12"/>
        <color indexed="8"/>
        <rFont val="Times New Roman"/>
        <family val="1"/>
      </rPr>
      <t>Cash on Hand</t>
    </r>
    <r>
      <rPr>
        <sz val="12"/>
        <color indexed="8"/>
        <rFont val="Times New Roman"/>
        <family val="1"/>
      </rPr>
      <t>, beginning of month</t>
    </r>
  </si>
  <si>
    <t>Cash Receipts:</t>
  </si>
  <si>
    <t>Cash Sales</t>
  </si>
  <si>
    <t>Collections on Receivables</t>
  </si>
  <si>
    <t>Loans, other cash injections</t>
  </si>
  <si>
    <t>Total Cash Receipts</t>
  </si>
  <si>
    <t>TOTAL CASH AVAILABLE</t>
  </si>
  <si>
    <t>Cash Paid Out:</t>
  </si>
  <si>
    <t>Inventory Purchases (COGS)</t>
  </si>
  <si>
    <t>Payroll</t>
  </si>
  <si>
    <t>Office/Operating Supplies</t>
  </si>
  <si>
    <t>Repairs &amp; Maintenance</t>
  </si>
  <si>
    <t>Marketing (adv, website, etc.)</t>
  </si>
  <si>
    <t>Accounting &amp; Bookkeeping</t>
  </si>
  <si>
    <t>Legal &amp; Professional</t>
  </si>
  <si>
    <t>Consulting Services</t>
  </si>
  <si>
    <t>Auto Expense &amp; travel</t>
  </si>
  <si>
    <t>Travel &amp; Entertainment</t>
  </si>
  <si>
    <t>Rent</t>
  </si>
  <si>
    <t>Telephone</t>
  </si>
  <si>
    <t>Utilities</t>
  </si>
  <si>
    <t>Insurance</t>
  </si>
  <si>
    <t>Interest Expense</t>
  </si>
  <si>
    <t>Loan Principal payment</t>
  </si>
  <si>
    <t>Fixed Asset purchases</t>
  </si>
  <si>
    <t>Other start-up costs</t>
  </si>
  <si>
    <t>Owner's Withdrawal</t>
  </si>
  <si>
    <t>Other Expenses - specify</t>
  </si>
  <si>
    <t>TOTAL CASH PAID OUT</t>
  </si>
  <si>
    <t>Cash on Hand, end of month</t>
  </si>
  <si>
    <t>NOTE:  All  "yellow" boxes are calculated outcomes with formulas - no manual inputs.  All white boxes are input boxes and must be filled in individually.</t>
  </si>
  <si>
    <t>Income Statement  (12 Months)</t>
  </si>
  <si>
    <t>Enter your Company Name here</t>
  </si>
  <si>
    <t>Fiscal Year Begins</t>
  </si>
  <si>
    <t>YEARLY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</si>
  <si>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</si>
  <si>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</si>
  <si>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</si>
  <si>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</si>
  <si>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</si>
  <si>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</si>
  <si>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</si>
  <si>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</si>
  <si>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</si>
  <si>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Cost of Sales</t>
  </si>
  <si>
    <t>Total Cost of Sales</t>
  </si>
  <si>
    <t>Expenses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</si>
  <si>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</si>
  <si>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</si>
  <si>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</si>
  <si>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</si>
  <si>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</si>
  <si>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</si>
  <si>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</si>
  <si>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</si>
  <si>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 &amp; Related Costs</t>
  </si>
  <si>
    <t>Taxes (real estate, etc.)</t>
  </si>
  <si>
    <t>Interest</t>
  </si>
  <si>
    <t>Depreciation</t>
  </si>
  <si>
    <t>Other expenses (specify)</t>
  </si>
  <si>
    <t>Misc. (unspecified)</t>
  </si>
  <si>
    <t>Total Expenses</t>
  </si>
  <si>
    <t>Net Profit Before Taxes</t>
  </si>
  <si>
    <t>Income Taxes</t>
  </si>
  <si>
    <t>Net Operating Income</t>
  </si>
  <si>
    <t>12-month Sales Forecast</t>
  </si>
  <si>
    <t> </t>
  </si>
  <si>
    <t>Annual Totals</t>
  </si>
  <si>
    <t>Keyword:</t>
  </si>
  <si>
    <t>Cat 1 units sold</t>
  </si>
  <si>
    <t>Cat:</t>
  </si>
  <si>
    <t>Category</t>
  </si>
  <si>
    <t>Sale price @ unit</t>
  </si>
  <si>
    <t>Cat 1 TOTAL</t>
  </si>
  <si>
    <t>Cat 2 units sold</t>
  </si>
  <si>
    <t>Cat 2 TOTAL</t>
  </si>
  <si>
    <t>Cat 3 units sold</t>
  </si>
  <si>
    <t>Cat 3 TOTAL</t>
  </si>
  <si>
    <t>Cat 4 units sold</t>
  </si>
  <si>
    <t>Cat 4 TOTAL</t>
  </si>
  <si>
    <t>Cat 5 units sold</t>
  </si>
  <si>
    <t>Cat 5 TOTAL</t>
  </si>
  <si>
    <t>Cat 6 units sold</t>
  </si>
  <si>
    <t>Cat 6 TOTAL</t>
  </si>
  <si>
    <t>Cat 7 units sold</t>
  </si>
  <si>
    <t>Cat 7 TOTAL</t>
  </si>
  <si>
    <t>Monthly totals: All Categories</t>
  </si>
  <si>
    <t xml:space="preserve">                    MONTHLY CASH FLOW PROJECTION</t>
  </si>
  <si>
    <t>Income Statement Projection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</si>
</sst>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_-;\-* #,##0_-;_-* &quot;-&quot;_-;_-@_-"/>
    <numFmt numFmtId="165" formatCode="&quot;$&quot;#,##0"/>
    <numFmt numFmtId="166" formatCode="[$-409]mmm\-yy;@"/>
    <numFmt numFmtId="167" formatCode="0.0"/>
    <numFmt numFmtId="168" formatCode="_-&quot;$&quot;* #,##0.00_-;\-&quot;$&quot;* #,##0.00_-;_-&quot;$&quot;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name val="Franklin Gothic Book"/>
      <family val="2"/>
    </font>
    <font>
      <b/>
      <sz val="10"/>
      <color theme="1"/>
      <name val="Franklin Gothic Book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.5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A7D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A3838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/>
  </cellStyleXfs>
  <cellXfs count="150">
    <xf numFmtId="0" fontId="0" fillId="0" borderId="0" xfId="0"/>
    <xf numFmtId="43" fontId="0" fillId="0" borderId="0" xfId="1" applyFont="1"/>
    <xf numFmtId="37" fontId="0" fillId="0" borderId="0" xfId="1" applyNumberFormat="1" applyFont="1" applyBorder="1"/>
    <xf numFmtId="0" fontId="2" fillId="0" borderId="0" xfId="0" applyFont="1"/>
    <xf numFmtId="37" fontId="2" fillId="0" borderId="0" xfId="1" applyNumberFormat="1" applyFont="1" applyBorder="1"/>
    <xf numFmtId="0" fontId="0" fillId="0" borderId="0" xfId="0" applyAlignment="1">
      <alignment horizontal="left"/>
    </xf>
    <xf numFmtId="164" fontId="0" fillId="0" borderId="0" xfId="3" applyFont="1" applyBorder="1"/>
    <xf numFmtId="164" fontId="0" fillId="0" borderId="0" xfId="3" applyFont="1" applyFill="1" applyBorder="1"/>
    <xf numFmtId="164" fontId="0" fillId="0" borderId="0" xfId="3" applyFont="1"/>
    <xf numFmtId="164" fontId="2" fillId="0" borderId="0" xfId="3" applyFont="1" applyBorder="1"/>
    <xf numFmtId="164" fontId="1" fillId="0" borderId="0" xfId="3" applyFont="1" applyBorder="1"/>
    <xf numFmtId="164" fontId="0" fillId="0" borderId="0" xfId="3" applyFont="1" applyBorder="1" applyAlignment="1">
      <alignment horizontal="left"/>
    </xf>
    <xf numFmtId="164" fontId="1" fillId="0" borderId="0" xfId="3" applyFont="1"/>
    <xf numFmtId="39" fontId="5" fillId="0" borderId="0" xfId="0" applyNumberFormat="1" applyFont="1"/>
    <xf numFmtId="2" fontId="1" fillId="0" borderId="0" xfId="3" applyNumberFormat="1" applyFont="1" applyBorder="1"/>
    <xf numFmtId="2" fontId="2" fillId="0" borderId="1" xfId="3" applyNumberFormat="1" applyFont="1" applyBorder="1"/>
    <xf numFmtId="4" fontId="0" fillId="0" borderId="0" xfId="3" applyNumberFormat="1" applyFont="1" applyBorder="1"/>
    <xf numFmtId="4" fontId="2" fillId="0" borderId="0" xfId="3" applyNumberFormat="1" applyFont="1" applyBorder="1"/>
    <xf numFmtId="4" fontId="0" fillId="0" borderId="0" xfId="0" applyNumberFormat="1"/>
    <xf numFmtId="4" fontId="2" fillId="0" borderId="1" xfId="3" applyNumberFormat="1" applyFont="1" applyFill="1" applyBorder="1" applyAlignment="1"/>
    <xf numFmtId="4" fontId="0" fillId="0" borderId="4" xfId="3" applyNumberFormat="1" applyFont="1" applyBorder="1" applyAlignment="1"/>
    <xf numFmtId="4" fontId="0" fillId="0" borderId="3" xfId="1" applyNumberFormat="1" applyFont="1" applyBorder="1" applyAlignment="1"/>
    <xf numFmtId="4" fontId="2" fillId="0" borderId="1" xfId="1" applyNumberFormat="1" applyFont="1" applyBorder="1"/>
    <xf numFmtId="4" fontId="0" fillId="0" borderId="0" xfId="1" applyNumberFormat="1" applyFont="1"/>
    <xf numFmtId="4" fontId="0" fillId="0" borderId="0" xfId="1" applyNumberFormat="1" applyFont="1" applyBorder="1"/>
    <xf numFmtId="4" fontId="2" fillId="0" borderId="1" xfId="3" applyNumberFormat="1" applyFont="1" applyBorder="1"/>
    <xf numFmtId="4" fontId="2" fillId="0" borderId="0" xfId="0" applyNumberFormat="1" applyFont="1"/>
    <xf numFmtId="4" fontId="2" fillId="0" borderId="0" xfId="1" applyNumberFormat="1" applyFont="1" applyBorder="1"/>
    <xf numFmtId="4" fontId="0" fillId="0" borderId="4" xfId="1" applyNumberFormat="1" applyFont="1" applyBorder="1"/>
    <xf numFmtId="4" fontId="0" fillId="0" borderId="4" xfId="3" applyNumberFormat="1" applyFont="1" applyBorder="1"/>
    <xf numFmtId="164" fontId="2" fillId="2" borderId="0" xfId="3" applyFont="1" applyFill="1" applyBorder="1"/>
    <xf numFmtId="164" fontId="0" fillId="2" borderId="0" xfId="3" applyFont="1" applyFill="1" applyBorder="1"/>
    <xf numFmtId="0" fontId="0" fillId="2" borderId="0" xfId="0" applyFill="1"/>
    <xf numFmtId="164" fontId="0" fillId="2" borderId="0" xfId="3" applyFont="1" applyFill="1"/>
    <xf numFmtId="37" fontId="0" fillId="2" borderId="0" xfId="1" applyNumberFormat="1" applyFont="1" applyFill="1"/>
    <xf numFmtId="43" fontId="0" fillId="2" borderId="0" xfId="1" applyFont="1" applyFill="1" applyBorder="1"/>
    <xf numFmtId="37" fontId="0" fillId="2" borderId="0" xfId="1" applyNumberFormat="1" applyFont="1" applyFill="1" applyBorder="1"/>
    <xf numFmtId="164" fontId="2" fillId="0" borderId="0" xfId="3" applyFont="1" applyBorder="1" applyAlignment="1">
      <alignment horizontal="left"/>
    </xf>
    <xf numFmtId="164" fontId="2" fillId="2" borderId="2" xfId="3" applyFont="1" applyFill="1" applyBorder="1"/>
    <xf numFmtId="0" fontId="2" fillId="2" borderId="2" xfId="3" applyNumberFormat="1" applyFont="1" applyFill="1" applyBorder="1" applyAlignment="1">
      <alignment horizontal="right"/>
    </xf>
    <xf numFmtId="164" fontId="0" fillId="2" borderId="2" xfId="3" applyFont="1" applyFill="1" applyBorder="1"/>
    <xf numFmtId="0" fontId="2" fillId="0" borderId="1" xfId="0" applyFont="1" applyBorder="1"/>
    <xf numFmtId="164" fontId="2" fillId="0" borderId="1" xfId="3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6" fillId="3" borderId="0" xfId="0" applyFont="1" applyFill="1"/>
    <xf numFmtId="4" fontId="6" fillId="3" borderId="0" xfId="0" applyNumberFormat="1" applyFont="1" applyFill="1"/>
    <xf numFmtId="4" fontId="6" fillId="3" borderId="0" xfId="3" applyNumberFormat="1" applyFont="1" applyFill="1" applyBorder="1"/>
    <xf numFmtId="4" fontId="7" fillId="3" borderId="0" xfId="0" applyNumberFormat="1" applyFont="1" applyFill="1"/>
    <xf numFmtId="4" fontId="7" fillId="3" borderId="0" xfId="1" applyNumberFormat="1" applyFont="1" applyFill="1" applyBorder="1"/>
    <xf numFmtId="0" fontId="7" fillId="0" borderId="0" xfId="0" applyFont="1"/>
    <xf numFmtId="4" fontId="7" fillId="0" borderId="0" xfId="0" applyNumberFormat="1" applyFont="1"/>
    <xf numFmtId="0" fontId="7" fillId="0" borderId="5" xfId="0" applyFont="1" applyBorder="1"/>
    <xf numFmtId="4" fontId="8" fillId="0" borderId="1" xfId="3" applyNumberFormat="1" applyFont="1" applyBorder="1"/>
    <xf numFmtId="4" fontId="7" fillId="0" borderId="1" xfId="3" applyNumberFormat="1" applyFont="1" applyBorder="1"/>
    <xf numFmtId="0" fontId="6" fillId="0" borderId="0" xfId="0" applyFont="1"/>
    <xf numFmtId="9" fontId="6" fillId="0" borderId="0" xfId="2" applyFont="1" applyBorder="1"/>
    <xf numFmtId="9" fontId="7" fillId="0" borderId="0" xfId="0" applyNumberFormat="1" applyFont="1"/>
    <xf numFmtId="0" fontId="7" fillId="0" borderId="6" xfId="0" applyFont="1" applyBorder="1"/>
    <xf numFmtId="4" fontId="7" fillId="0" borderId="6" xfId="0" applyNumberFormat="1" applyFont="1" applyBorder="1"/>
    <xf numFmtId="4" fontId="7" fillId="0" borderId="2" xfId="0" applyNumberFormat="1" applyFont="1" applyBorder="1"/>
    <xf numFmtId="0" fontId="6" fillId="0" borderId="7" xfId="0" applyFont="1" applyBorder="1"/>
    <xf numFmtId="4" fontId="6" fillId="0" borderId="7" xfId="0" applyNumberFormat="1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0" xfId="3" applyNumberFormat="1" applyFont="1" applyFill="1" applyBorder="1"/>
    <xf numFmtId="4" fontId="6" fillId="0" borderId="0" xfId="2" applyNumberFormat="1" applyFont="1" applyFill="1" applyBorder="1"/>
    <xf numFmtId="4" fontId="9" fillId="3" borderId="0" xfId="3" applyNumberFormat="1" applyFont="1" applyFill="1" applyBorder="1"/>
    <xf numFmtId="0" fontId="6" fillId="0" borderId="3" xfId="0" applyFont="1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165" fontId="16" fillId="0" borderId="9" xfId="0" applyNumberFormat="1" applyFont="1" applyBorder="1"/>
    <xf numFmtId="165" fontId="16" fillId="4" borderId="9" xfId="0" applyNumberFormat="1" applyFont="1" applyFill="1" applyBorder="1"/>
    <xf numFmtId="165" fontId="17" fillId="0" borderId="9" xfId="0" applyNumberFormat="1" applyFont="1" applyBorder="1"/>
    <xf numFmtId="165" fontId="18" fillId="0" borderId="9" xfId="0" applyNumberFormat="1" applyFont="1" applyBorder="1"/>
    <xf numFmtId="0" fontId="19" fillId="0" borderId="0" xfId="0" applyFont="1"/>
    <xf numFmtId="0" fontId="20" fillId="0" borderId="0" xfId="0" applyFont="1"/>
    <xf numFmtId="165" fontId="17" fillId="4" borderId="9" xfId="0" applyNumberFormat="1" applyFont="1" applyFill="1" applyBorder="1"/>
    <xf numFmtId="0" fontId="13" fillId="0" borderId="0" xfId="0" applyFont="1"/>
    <xf numFmtId="0" fontId="22" fillId="0" borderId="0" xfId="54" applyFont="1"/>
    <xf numFmtId="0" fontId="23" fillId="0" borderId="0" xfId="54" applyFont="1"/>
    <xf numFmtId="0" fontId="24" fillId="0" borderId="0" xfId="54" applyFont="1"/>
    <xf numFmtId="0" fontId="25" fillId="0" borderId="0" xfId="54" applyFont="1"/>
    <xf numFmtId="166" fontId="23" fillId="0" borderId="0" xfId="54" applyNumberFormat="1" applyFont="1" applyAlignment="1">
      <alignment horizontal="left"/>
    </xf>
    <xf numFmtId="0" fontId="26" fillId="0" borderId="0" xfId="54" applyFont="1" applyAlignment="1">
      <alignment horizontal="center" textRotation="60" wrapText="1"/>
    </xf>
    <xf numFmtId="17" fontId="26" fillId="0" borderId="10" xfId="54" applyNumberFormat="1" applyFont="1" applyBorder="1" applyAlignment="1">
      <alignment horizontal="center" textRotation="60" wrapText="1"/>
    </xf>
    <xf numFmtId="166" fontId="26" fillId="0" borderId="10" xfId="54" applyNumberFormat="1" applyFont="1" applyBorder="1" applyAlignment="1">
      <alignment horizontal="center" textRotation="60" wrapText="1"/>
    </xf>
    <xf numFmtId="0" fontId="26" fillId="0" borderId="10" xfId="54" applyFont="1" applyBorder="1" applyAlignment="1">
      <alignment horizontal="center" textRotation="60" wrapText="1"/>
    </xf>
    <xf numFmtId="0" fontId="26" fillId="0" borderId="11" xfId="54" applyFont="1" applyBorder="1"/>
    <xf numFmtId="3" fontId="27" fillId="0" borderId="1" xfId="54" applyNumberFormat="1" applyFont="1" applyBorder="1" applyAlignment="1">
      <alignment wrapText="1"/>
    </xf>
    <xf numFmtId="3" fontId="27" fillId="0" borderId="0" xfId="54" applyNumberFormat="1" applyFont="1" applyAlignment="1">
      <alignment wrapText="1"/>
    </xf>
    <xf numFmtId="0" fontId="27" fillId="0" borderId="12" xfId="54" applyFont="1" applyBorder="1" applyAlignment="1">
      <alignment wrapText="1"/>
    </xf>
    <xf numFmtId="3" fontId="27" fillId="0" borderId="12" xfId="54" applyNumberFormat="1" applyFont="1" applyBorder="1" applyAlignment="1">
      <alignment wrapText="1"/>
    </xf>
    <xf numFmtId="0" fontId="27" fillId="0" borderId="9" xfId="54" applyFont="1" applyBorder="1" applyAlignment="1">
      <alignment wrapText="1"/>
    </xf>
    <xf numFmtId="3" fontId="27" fillId="0" borderId="9" xfId="54" applyNumberFormat="1" applyFont="1" applyBorder="1" applyAlignment="1">
      <alignment wrapText="1"/>
    </xf>
    <xf numFmtId="0" fontId="26" fillId="0" borderId="10" xfId="54" applyFont="1" applyBorder="1" applyAlignment="1">
      <alignment wrapText="1"/>
    </xf>
    <xf numFmtId="3" fontId="27" fillId="0" borderId="10" xfId="54" applyNumberFormat="1" applyFont="1" applyBorder="1" applyAlignment="1">
      <alignment wrapText="1"/>
    </xf>
    <xf numFmtId="0" fontId="27" fillId="0" borderId="11" xfId="54" applyFont="1" applyBorder="1" applyAlignment="1">
      <alignment wrapText="1"/>
    </xf>
    <xf numFmtId="3" fontId="27" fillId="0" borderId="13" xfId="54" applyNumberFormat="1" applyFont="1" applyBorder="1" applyAlignment="1">
      <alignment wrapText="1"/>
    </xf>
    <xf numFmtId="167" fontId="27" fillId="0" borderId="14" xfId="54" applyNumberFormat="1" applyFont="1" applyBorder="1" applyAlignment="1">
      <alignment horizontal="right" wrapText="1"/>
    </xf>
    <xf numFmtId="0" fontId="26" fillId="0" borderId="15" xfId="54" applyFont="1" applyBorder="1" applyAlignment="1">
      <alignment wrapText="1"/>
    </xf>
    <xf numFmtId="3" fontId="27" fillId="0" borderId="15" xfId="54" applyNumberFormat="1" applyFont="1" applyBorder="1" applyAlignment="1">
      <alignment wrapText="1"/>
    </xf>
    <xf numFmtId="0" fontId="26" fillId="0" borderId="16" xfId="54" applyFont="1" applyBorder="1" applyAlignment="1">
      <alignment wrapText="1"/>
    </xf>
    <xf numFmtId="0" fontId="26" fillId="0" borderId="11" xfId="54" applyFont="1" applyBorder="1" applyAlignment="1">
      <alignment wrapText="1"/>
    </xf>
    <xf numFmtId="167" fontId="27" fillId="0" borderId="9" xfId="54" applyNumberFormat="1" applyFont="1" applyBorder="1" applyAlignment="1">
      <alignment horizontal="right" wrapText="1"/>
    </xf>
    <xf numFmtId="0" fontId="26" fillId="0" borderId="12" xfId="54" applyFont="1" applyBorder="1" applyAlignment="1">
      <alignment wrapText="1"/>
    </xf>
    <xf numFmtId="0" fontId="24" fillId="0" borderId="0" xfId="0" applyFont="1"/>
    <xf numFmtId="0" fontId="29" fillId="0" borderId="0" xfId="0" applyFont="1"/>
    <xf numFmtId="0" fontId="30" fillId="0" borderId="0" xfId="0" applyFont="1"/>
    <xf numFmtId="17" fontId="23" fillId="0" borderId="0" xfId="0" applyNumberFormat="1" applyFont="1"/>
    <xf numFmtId="0" fontId="31" fillId="0" borderId="0" xfId="0" applyFont="1"/>
    <xf numFmtId="0" fontId="32" fillId="0" borderId="2" xfId="0" applyFont="1" applyBorder="1"/>
    <xf numFmtId="17" fontId="31" fillId="0" borderId="9" xfId="0" applyNumberFormat="1" applyFont="1" applyBorder="1"/>
    <xf numFmtId="17" fontId="31" fillId="0" borderId="17" xfId="0" applyNumberFormat="1" applyFont="1" applyBorder="1"/>
    <xf numFmtId="0" fontId="31" fillId="4" borderId="17" xfId="0" applyFont="1" applyFill="1" applyBorder="1" applyAlignment="1">
      <alignment wrapText="1"/>
    </xf>
    <xf numFmtId="0" fontId="29" fillId="0" borderId="12" xfId="0" applyFont="1" applyBorder="1"/>
    <xf numFmtId="0" fontId="29" fillId="0" borderId="18" xfId="0" applyFont="1" applyBorder="1"/>
    <xf numFmtId="0" fontId="29" fillId="4" borderId="18" xfId="0" applyFont="1" applyFill="1" applyBorder="1"/>
    <xf numFmtId="0" fontId="29" fillId="0" borderId="12" xfId="0" applyFont="1" applyBorder="1" applyAlignment="1">
      <alignment wrapText="1" readingOrder="1"/>
    </xf>
    <xf numFmtId="168" fontId="29" fillId="0" borderId="18" xfId="0" applyNumberFormat="1" applyFont="1" applyBorder="1" applyAlignment="1">
      <alignment wrapText="1" readingOrder="1"/>
    </xf>
    <xf numFmtId="0" fontId="29" fillId="5" borderId="18" xfId="0" applyFont="1" applyFill="1" applyBorder="1" applyAlignment="1">
      <alignment wrapText="1" readingOrder="1"/>
    </xf>
    <xf numFmtId="0" fontId="31" fillId="0" borderId="12" xfId="0" applyFont="1" applyBorder="1" applyAlignment="1">
      <alignment wrapText="1" readingOrder="1"/>
    </xf>
    <xf numFmtId="168" fontId="29" fillId="4" borderId="18" xfId="0" applyNumberFormat="1" applyFont="1" applyFill="1" applyBorder="1" applyAlignment="1">
      <alignment wrapText="1" readingOrder="1"/>
    </xf>
    <xf numFmtId="0" fontId="29" fillId="0" borderId="14" xfId="0" applyFont="1" applyBorder="1" applyAlignment="1">
      <alignment wrapText="1" readingOrder="1"/>
    </xf>
    <xf numFmtId="0" fontId="29" fillId="0" borderId="0" xfId="0" applyFont="1" applyAlignment="1">
      <alignment wrapText="1" readingOrder="1"/>
    </xf>
    <xf numFmtId="0" fontId="29" fillId="0" borderId="19" xfId="0" applyFont="1" applyBorder="1" applyAlignment="1">
      <alignment wrapText="1" readingOrder="1"/>
    </xf>
    <xf numFmtId="0" fontId="29" fillId="0" borderId="11" xfId="0" applyFont="1" applyBorder="1" applyAlignment="1">
      <alignment wrapText="1" readingOrder="1"/>
    </xf>
    <xf numFmtId="0" fontId="29" fillId="0" borderId="20" xfId="0" applyFont="1" applyBorder="1"/>
    <xf numFmtId="0" fontId="29" fillId="4" borderId="20" xfId="0" applyFont="1" applyFill="1" applyBorder="1"/>
    <xf numFmtId="0" fontId="29" fillId="0" borderId="21" xfId="0" applyFont="1" applyBorder="1" applyAlignment="1">
      <alignment wrapText="1" readingOrder="1"/>
    </xf>
    <xf numFmtId="168" fontId="29" fillId="0" borderId="20" xfId="0" applyNumberFormat="1" applyFont="1" applyBorder="1" applyAlignment="1">
      <alignment wrapText="1" readingOrder="1"/>
    </xf>
    <xf numFmtId="0" fontId="29" fillId="5" borderId="20" xfId="0" applyFont="1" applyFill="1" applyBorder="1" applyAlignment="1">
      <alignment wrapText="1" readingOrder="1"/>
    </xf>
    <xf numFmtId="0" fontId="31" fillId="0" borderId="21" xfId="0" applyFont="1" applyBorder="1" applyAlignment="1">
      <alignment wrapText="1" readingOrder="1"/>
    </xf>
    <xf numFmtId="168" fontId="29" fillId="4" borderId="20" xfId="0" applyNumberFormat="1" applyFont="1" applyFill="1" applyBorder="1" applyAlignment="1">
      <alignment wrapText="1" readingOrder="1"/>
    </xf>
    <xf numFmtId="0" fontId="29" fillId="0" borderId="9" xfId="0" applyFont="1" applyBorder="1" applyAlignment="1">
      <alignment wrapText="1" readingOrder="1"/>
    </xf>
    <xf numFmtId="0" fontId="31" fillId="0" borderId="9" xfId="0" applyFont="1" applyBorder="1" applyAlignment="1">
      <alignment wrapText="1" readingOrder="1"/>
    </xf>
    <xf numFmtId="168" fontId="29" fillId="4" borderId="17" xfId="0" applyNumberFormat="1" applyFont="1" applyFill="1" applyBorder="1" applyAlignment="1">
      <alignment wrapText="1" readingOrder="1"/>
    </xf>
    <xf numFmtId="3" fontId="27" fillId="4" borderId="12" xfId="54" applyNumberFormat="1" applyFont="1" applyFill="1" applyBorder="1" applyAlignment="1">
      <alignment wrapText="1"/>
    </xf>
    <xf numFmtId="0" fontId="26" fillId="4" borderId="10" xfId="54" applyFont="1" applyFill="1" applyBorder="1" applyAlignment="1">
      <alignment wrapText="1"/>
    </xf>
    <xf numFmtId="3" fontId="27" fillId="4" borderId="10" xfId="54" applyNumberFormat="1" applyFont="1" applyFill="1" applyBorder="1" applyAlignment="1">
      <alignment wrapText="1"/>
    </xf>
    <xf numFmtId="0" fontId="26" fillId="4" borderId="15" xfId="54" applyFont="1" applyFill="1" applyBorder="1" applyAlignment="1">
      <alignment wrapText="1"/>
    </xf>
    <xf numFmtId="3" fontId="27" fillId="4" borderId="15" xfId="54" applyNumberFormat="1" applyFont="1" applyFill="1" applyBorder="1" applyAlignment="1">
      <alignment wrapText="1"/>
    </xf>
    <xf numFmtId="0" fontId="26" fillId="4" borderId="12" xfId="54" applyFont="1" applyFill="1" applyBorder="1" applyAlignment="1">
      <alignment wrapText="1"/>
    </xf>
    <xf numFmtId="0" fontId="29" fillId="0" borderId="0" xfId="54" applyFont="1" applyAlignment="1">
      <alignment wrapText="1"/>
    </xf>
    <xf numFmtId="3" fontId="33" fillId="0" borderId="0" xfId="54" applyNumberFormat="1" applyFont="1" applyAlignment="1">
      <alignment wrapText="1"/>
    </xf>
    <xf numFmtId="3" fontId="23" fillId="0" borderId="0" xfId="54" applyNumberFormat="1" applyFont="1"/>
  </cellXfs>
  <cellStyles count="55">
    <cellStyle name="Comma" xfId="1" builtinId="3"/>
    <cellStyle name="Comma [0]" xfId="3" builtinId="6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7" builtinId="9" hidden="1"/>
    <cellStyle name="Followed Hyperlink" xfId="5" builtinId="9" hidden="1"/>
    <cellStyle name="Followed Hyperlink" xfId="11" builtinId="9" hidden="1"/>
    <cellStyle name="Followed Hyperlink" xfId="21" builtinId="9" hidden="1"/>
    <cellStyle name="Followed Hyperlink" xfId="25" builtinId="9" hidden="1"/>
    <cellStyle name="Followed Hyperlink" xfId="53" builtinId="9" hidden="1"/>
    <cellStyle name="Followed Hyperlink" xfId="37" builtinId="9" hidden="1"/>
    <cellStyle name="Followed Hyperlink" xfId="39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43" builtinId="9" hidden="1"/>
    <cellStyle name="Followed Hyperlink" xfId="31" builtinId="9" hidden="1"/>
    <cellStyle name="Followed Hyperlink" xfId="35" builtinId="9" hidden="1"/>
    <cellStyle name="Followed Hyperlink" xfId="29" builtinId="9" hidden="1"/>
    <cellStyle name="Followed Hyperlink" xfId="27" builtinId="9" hidden="1"/>
    <cellStyle name="Hyperlink" xfId="8" builtinId="8" hidden="1"/>
    <cellStyle name="Hyperlink" xfId="10" builtinId="8" hidden="1"/>
    <cellStyle name="Hyperlink" xfId="4" builtinId="8" hidden="1"/>
    <cellStyle name="Hyperlink" xfId="6" builtinId="8" hidden="1"/>
    <cellStyle name="Hyperlink" xfId="32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34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52" builtinId="8" hidden="1"/>
    <cellStyle name="Hyperlink" xfId="50" builtinId="8" hidden="1"/>
    <cellStyle name="Hyperlink" xfId="48" builtinId="8" hidden="1"/>
    <cellStyle name="Hyperlink" xfId="46" builtinId="8" hidden="1"/>
    <cellStyle name="Normal" xfId="0" builtinId="0"/>
    <cellStyle name="Normal 2" xfId="54" xr:uid="{00000000-0005-0000-0000-000035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zoomScale="70" zoomScaleNormal="70" workbookViewId="0">
      <pane xSplit="1" ySplit="1" topLeftCell="B2" activePane="bottomRight" state="frozen"/>
      <selection pane="bottomRight" activeCell="A54" sqref="A54:XFD54"/>
      <selection pane="bottomLeft" activeCell="A2" sqref="A2"/>
      <selection pane="topRight" activeCell="B1" sqref="B1"/>
    </sheetView>
  </sheetViews>
  <sheetFormatPr defaultColWidth="8.85546875" defaultRowHeight="15"/>
  <cols>
    <col min="1" max="1" width="45" customWidth="1"/>
    <col min="2" max="2" width="14.28515625" customWidth="1"/>
    <col min="3" max="3" width="14.7109375" customWidth="1"/>
    <col min="4" max="4" width="13.85546875" style="8" customWidth="1"/>
    <col min="5" max="5" width="15.140625" style="8" customWidth="1"/>
    <col min="6" max="6" width="16.140625" customWidth="1"/>
    <col min="7" max="7" width="15.140625" style="1" customWidth="1"/>
    <col min="8" max="8" width="15.85546875" customWidth="1"/>
    <col min="9" max="9" width="13.28515625" customWidth="1"/>
    <col min="10" max="10" width="13.85546875" customWidth="1"/>
    <col min="11" max="11" width="13.140625" customWidth="1"/>
    <col min="12" max="13" width="14.28515625" customWidth="1"/>
    <col min="14" max="14" width="14.7109375" customWidth="1"/>
    <col min="15" max="15" width="13.28515625" customWidth="1"/>
    <col min="16" max="17" width="10.140625" bestFit="1" customWidth="1"/>
  </cols>
  <sheetData>
    <row r="1" spans="1:15" ht="15" customHeight="1">
      <c r="A1" s="38" t="s">
        <v>0</v>
      </c>
      <c r="B1" s="39" t="s">
        <v>1</v>
      </c>
      <c r="C1" s="39" t="s">
        <v>1</v>
      </c>
      <c r="D1" s="39" t="s">
        <v>1</v>
      </c>
      <c r="E1" s="38"/>
      <c r="F1" s="40">
        <v>1</v>
      </c>
      <c r="G1" s="40">
        <v>2</v>
      </c>
      <c r="H1" s="40">
        <v>3</v>
      </c>
      <c r="I1" s="40">
        <v>4</v>
      </c>
      <c r="J1" s="40">
        <v>5</v>
      </c>
      <c r="K1" s="40">
        <v>6</v>
      </c>
      <c r="L1" s="40">
        <v>7</v>
      </c>
      <c r="M1" s="40">
        <v>8</v>
      </c>
      <c r="N1" s="40">
        <v>9</v>
      </c>
      <c r="O1" s="40">
        <v>10</v>
      </c>
    </row>
    <row r="2" spans="1:15" ht="15" customHeight="1">
      <c r="A2" s="9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45" t="s">
        <v>2</v>
      </c>
      <c r="B3" s="46"/>
      <c r="C3" s="46"/>
      <c r="D3" s="46"/>
      <c r="E3" s="47"/>
      <c r="F3" s="48"/>
      <c r="G3" s="49"/>
      <c r="H3" s="48"/>
      <c r="I3" s="48"/>
      <c r="J3" s="48"/>
      <c r="K3" s="48"/>
      <c r="L3" s="48"/>
      <c r="M3" s="49"/>
      <c r="N3" s="48"/>
      <c r="O3" s="48"/>
    </row>
    <row r="4" spans="1:15" ht="15.75">
      <c r="A4" s="50" t="s">
        <v>3</v>
      </c>
      <c r="B4" s="51">
        <v>0</v>
      </c>
      <c r="C4" s="51">
        <v>0</v>
      </c>
      <c r="D4" s="51">
        <v>0</v>
      </c>
      <c r="E4" s="51"/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</row>
    <row r="5" spans="1:15" ht="15.75">
      <c r="A5" s="50" t="s">
        <v>4</v>
      </c>
      <c r="B5" s="51">
        <v>0</v>
      </c>
      <c r="C5" s="51">
        <v>0</v>
      </c>
      <c r="D5" s="51">
        <v>0</v>
      </c>
      <c r="E5" s="51"/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</row>
    <row r="6" spans="1:15" ht="15.75">
      <c r="A6" s="52" t="s">
        <v>5</v>
      </c>
      <c r="B6" s="53">
        <f>B4-B5</f>
        <v>0</v>
      </c>
      <c r="C6" s="53">
        <f>C4-C5</f>
        <v>0</v>
      </c>
      <c r="D6" s="53">
        <f>D4-D5</f>
        <v>0</v>
      </c>
      <c r="E6" s="51"/>
      <c r="F6" s="54">
        <f>F4-F5</f>
        <v>0</v>
      </c>
      <c r="G6" s="54">
        <f>G4-G5</f>
        <v>0</v>
      </c>
      <c r="H6" s="54">
        <f t="shared" ref="H6:O6" si="0">H4-H5</f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>L4-L5</f>
        <v>0</v>
      </c>
      <c r="M6" s="54">
        <f>M4-M5</f>
        <v>0</v>
      </c>
      <c r="N6" s="54">
        <f t="shared" si="0"/>
        <v>0</v>
      </c>
      <c r="O6" s="54">
        <f t="shared" si="0"/>
        <v>0</v>
      </c>
    </row>
    <row r="7" spans="1:15" ht="15.75">
      <c r="A7" s="55" t="s">
        <v>6</v>
      </c>
      <c r="B7" s="56" t="e">
        <f>B6/B4</f>
        <v>#DIV/0!</v>
      </c>
      <c r="C7" s="56" t="e">
        <f>C6/C4</f>
        <v>#DIV/0!</v>
      </c>
      <c r="D7" s="56" t="e">
        <f>D6/D4</f>
        <v>#DIV/0!</v>
      </c>
      <c r="E7" s="57"/>
      <c r="F7" s="56" t="e">
        <f t="shared" ref="F7:O7" si="1">F6/F4</f>
        <v>#DIV/0!</v>
      </c>
      <c r="G7" s="56" t="e">
        <f t="shared" si="1"/>
        <v>#DIV/0!</v>
      </c>
      <c r="H7" s="56" t="e">
        <f t="shared" si="1"/>
        <v>#DIV/0!</v>
      </c>
      <c r="I7" s="56" t="e">
        <f t="shared" si="1"/>
        <v>#DIV/0!</v>
      </c>
      <c r="J7" s="56" t="e">
        <f t="shared" si="1"/>
        <v>#DIV/0!</v>
      </c>
      <c r="K7" s="56" t="e">
        <f t="shared" si="1"/>
        <v>#DIV/0!</v>
      </c>
      <c r="L7" s="56" t="e">
        <f t="shared" si="1"/>
        <v>#DIV/0!</v>
      </c>
      <c r="M7" s="56" t="e">
        <f t="shared" si="1"/>
        <v>#DIV/0!</v>
      </c>
      <c r="N7" s="56" t="e">
        <f t="shared" si="1"/>
        <v>#DIV/0!</v>
      </c>
      <c r="O7" s="56" t="e">
        <f t="shared" si="1"/>
        <v>#DIV/0!</v>
      </c>
    </row>
    <row r="8" spans="1:15" ht="15.75">
      <c r="A8" s="50" t="s">
        <v>7</v>
      </c>
      <c r="B8" s="51">
        <v>0</v>
      </c>
      <c r="C8" s="51">
        <v>0</v>
      </c>
      <c r="D8" s="51">
        <v>0</v>
      </c>
      <c r="E8" s="51"/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</row>
    <row r="9" spans="1:15" ht="15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.75">
      <c r="A10" s="58" t="s">
        <v>8</v>
      </c>
      <c r="B10" s="59">
        <v>0</v>
      </c>
      <c r="C10" s="59">
        <v>0</v>
      </c>
      <c r="D10" s="59">
        <v>0</v>
      </c>
      <c r="E10" s="51"/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</row>
    <row r="11" spans="1:15" ht="15.75">
      <c r="A11" s="50" t="s">
        <v>9</v>
      </c>
      <c r="B11" s="51">
        <f>B6+B8-B10</f>
        <v>0</v>
      </c>
      <c r="C11" s="51">
        <f>C6+C8-C10</f>
        <v>0</v>
      </c>
      <c r="D11" s="51">
        <f>D6+D8-D10</f>
        <v>0</v>
      </c>
      <c r="E11" s="51"/>
      <c r="F11" s="51">
        <f>F6+F8-F10</f>
        <v>0</v>
      </c>
      <c r="G11" s="51">
        <f t="shared" ref="G11:O11" si="2">G6+G8-G10</f>
        <v>0</v>
      </c>
      <c r="H11" s="51">
        <f t="shared" si="2"/>
        <v>0</v>
      </c>
      <c r="I11" s="51">
        <f t="shared" si="2"/>
        <v>0</v>
      </c>
      <c r="J11" s="51">
        <f t="shared" si="2"/>
        <v>0</v>
      </c>
      <c r="K11" s="51">
        <f t="shared" si="2"/>
        <v>0</v>
      </c>
      <c r="L11" s="51">
        <f t="shared" si="2"/>
        <v>0</v>
      </c>
      <c r="M11" s="51">
        <f t="shared" si="2"/>
        <v>0</v>
      </c>
      <c r="N11" s="51">
        <f t="shared" si="2"/>
        <v>0</v>
      </c>
      <c r="O11" s="51">
        <f t="shared" si="2"/>
        <v>0</v>
      </c>
    </row>
    <row r="12" spans="1:15" ht="15.75">
      <c r="A12" s="50" t="s">
        <v>10</v>
      </c>
      <c r="B12" s="51">
        <v>0</v>
      </c>
      <c r="C12" s="51">
        <v>0</v>
      </c>
      <c r="D12" s="51">
        <v>0</v>
      </c>
      <c r="E12" s="51"/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</row>
    <row r="13" spans="1:15" ht="16.5" thickBot="1">
      <c r="A13" s="61" t="s">
        <v>11</v>
      </c>
      <c r="B13" s="62">
        <f>B11-B12</f>
        <v>0</v>
      </c>
      <c r="C13" s="62">
        <f>C11-C12</f>
        <v>0</v>
      </c>
      <c r="D13" s="62">
        <f>D11-D12</f>
        <v>0</v>
      </c>
      <c r="E13" s="51"/>
      <c r="F13" s="63">
        <f>F11-F12</f>
        <v>0</v>
      </c>
      <c r="G13" s="63">
        <f>G11-G12</f>
        <v>0</v>
      </c>
      <c r="H13" s="63">
        <f>H11-H12</f>
        <v>0</v>
      </c>
      <c r="I13" s="63">
        <f t="shared" ref="I13:M13" si="3">I11-I12</f>
        <v>0</v>
      </c>
      <c r="J13" s="63">
        <f t="shared" si="3"/>
        <v>0</v>
      </c>
      <c r="K13" s="63">
        <f t="shared" si="3"/>
        <v>0</v>
      </c>
      <c r="L13" s="63">
        <f t="shared" si="3"/>
        <v>0</v>
      </c>
      <c r="M13" s="63">
        <f t="shared" si="3"/>
        <v>0</v>
      </c>
      <c r="N13" s="63">
        <f>N11-N12</f>
        <v>0</v>
      </c>
      <c r="O13" s="63">
        <f>O11-O12</f>
        <v>0</v>
      </c>
    </row>
    <row r="14" spans="1:15" ht="16.5" thickTop="1">
      <c r="A14" s="55" t="s">
        <v>12</v>
      </c>
      <c r="B14" s="56" t="e">
        <f>B13/B4</f>
        <v>#DIV/0!</v>
      </c>
      <c r="C14" s="56" t="e">
        <f>C13/C4</f>
        <v>#DIV/0!</v>
      </c>
      <c r="D14" s="56" t="e">
        <f>D13/D4</f>
        <v>#DIV/0!</v>
      </c>
      <c r="E14" s="56"/>
      <c r="F14" s="56" t="e">
        <f>F13/F4</f>
        <v>#DIV/0!</v>
      </c>
      <c r="G14" s="56" t="e">
        <f>G13/G4</f>
        <v>#DIV/0!</v>
      </c>
      <c r="H14" s="56" t="e">
        <f>H13/H4</f>
        <v>#DIV/0!</v>
      </c>
      <c r="I14" s="56" t="e">
        <f>I13/I4</f>
        <v>#DIV/0!</v>
      </c>
      <c r="J14" s="56" t="e">
        <f>J13/J4</f>
        <v>#DIV/0!</v>
      </c>
      <c r="K14" s="56" t="e">
        <f t="shared" ref="K14:O14" si="4">K13/K4</f>
        <v>#DIV/0!</v>
      </c>
      <c r="L14" s="56" t="e">
        <f t="shared" si="4"/>
        <v>#DIV/0!</v>
      </c>
      <c r="M14" s="56" t="e">
        <f t="shared" si="4"/>
        <v>#DIV/0!</v>
      </c>
      <c r="N14" s="56" t="e">
        <f t="shared" si="4"/>
        <v>#DIV/0!</v>
      </c>
      <c r="O14" s="56" t="e">
        <f t="shared" si="4"/>
        <v>#DIV/0!</v>
      </c>
    </row>
    <row r="15" spans="1:15" ht="15.75">
      <c r="A15" s="55"/>
      <c r="B15" s="64"/>
      <c r="C15" s="64"/>
      <c r="D15" s="64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5.75">
      <c r="A16" s="45" t="s">
        <v>13</v>
      </c>
      <c r="B16" s="47"/>
      <c r="C16" s="47"/>
      <c r="D16" s="47"/>
      <c r="E16" s="4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8" ht="15.75">
      <c r="A17" s="50" t="s">
        <v>14</v>
      </c>
      <c r="B17" s="51">
        <v>0</v>
      </c>
      <c r="C17" s="51">
        <f>B21</f>
        <v>0</v>
      </c>
      <c r="D17" s="51">
        <f>C21</f>
        <v>0</v>
      </c>
      <c r="E17" s="51"/>
      <c r="F17" s="51">
        <f>D21</f>
        <v>0</v>
      </c>
      <c r="G17" s="51">
        <f t="shared" ref="G17:O17" si="5">F21</f>
        <v>0</v>
      </c>
      <c r="H17" s="51">
        <f t="shared" si="5"/>
        <v>0</v>
      </c>
      <c r="I17" s="51">
        <f t="shared" si="5"/>
        <v>0</v>
      </c>
      <c r="J17" s="51">
        <f t="shared" si="5"/>
        <v>0</v>
      </c>
      <c r="K17" s="51">
        <f t="shared" si="5"/>
        <v>0</v>
      </c>
      <c r="L17" s="51">
        <f t="shared" si="5"/>
        <v>0</v>
      </c>
      <c r="M17" s="51">
        <f t="shared" si="5"/>
        <v>0</v>
      </c>
      <c r="N17" s="51">
        <f t="shared" si="5"/>
        <v>0</v>
      </c>
      <c r="O17" s="51">
        <f t="shared" si="5"/>
        <v>0</v>
      </c>
    </row>
    <row r="18" spans="1:18" ht="15.75">
      <c r="A18" s="50" t="s">
        <v>15</v>
      </c>
      <c r="B18" s="51">
        <v>0</v>
      </c>
      <c r="C18" s="51">
        <v>0</v>
      </c>
      <c r="D18" s="51">
        <v>0</v>
      </c>
      <c r="E18" s="51"/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8" ht="15.75">
      <c r="A19" s="50" t="s">
        <v>16</v>
      </c>
      <c r="B19" s="51">
        <v>0</v>
      </c>
      <c r="C19" s="51">
        <v>0</v>
      </c>
      <c r="D19" s="51">
        <v>0</v>
      </c>
      <c r="E19" s="51"/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</row>
    <row r="20" spans="1:18" ht="15.75">
      <c r="A20" s="50" t="s">
        <v>17</v>
      </c>
      <c r="B20" s="51">
        <v>0</v>
      </c>
      <c r="C20" s="51">
        <v>0</v>
      </c>
      <c r="D20" s="51">
        <v>0</v>
      </c>
      <c r="E20" s="51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</row>
    <row r="21" spans="1:18" ht="16.5" thickBot="1">
      <c r="A21" s="68" t="s">
        <v>18</v>
      </c>
      <c r="B21" s="63">
        <f>B20+B17</f>
        <v>0</v>
      </c>
      <c r="C21" s="63">
        <f>C20+C17</f>
        <v>0</v>
      </c>
      <c r="D21" s="63">
        <f>D20+D17</f>
        <v>0</v>
      </c>
      <c r="E21" s="51"/>
      <c r="F21" s="63">
        <f>F20+F17</f>
        <v>0</v>
      </c>
      <c r="G21" s="63">
        <f>G20+G17</f>
        <v>0</v>
      </c>
      <c r="H21" s="63">
        <f t="shared" ref="H21:O21" si="6">H20+H17</f>
        <v>0</v>
      </c>
      <c r="I21" s="63">
        <f t="shared" si="6"/>
        <v>0</v>
      </c>
      <c r="J21" s="63">
        <f t="shared" si="6"/>
        <v>0</v>
      </c>
      <c r="K21" s="63">
        <f t="shared" si="6"/>
        <v>0</v>
      </c>
      <c r="L21" s="63">
        <f t="shared" si="6"/>
        <v>0</v>
      </c>
      <c r="M21" s="63">
        <f t="shared" si="6"/>
        <v>0</v>
      </c>
      <c r="N21" s="63">
        <f t="shared" si="6"/>
        <v>0</v>
      </c>
      <c r="O21" s="63">
        <f t="shared" si="6"/>
        <v>0</v>
      </c>
    </row>
    <row r="22" spans="1:18" ht="15.75" thickTop="1">
      <c r="B22" s="8"/>
    </row>
    <row r="23" spans="1:18" ht="15" customHeight="1">
      <c r="A23" s="30" t="s">
        <v>19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8" ht="15" customHeight="1">
      <c r="A24" s="31" t="s">
        <v>20</v>
      </c>
      <c r="B24" s="31"/>
      <c r="C24" s="31"/>
      <c r="D24" s="31"/>
      <c r="E24" s="31"/>
      <c r="F24" s="33"/>
      <c r="G24" s="31"/>
      <c r="H24" s="31"/>
      <c r="I24" s="31"/>
      <c r="J24" s="31"/>
      <c r="K24" s="31"/>
      <c r="L24" s="33"/>
      <c r="M24" s="31"/>
      <c r="N24" s="31"/>
      <c r="O24" s="31"/>
    </row>
    <row r="25" spans="1:18" ht="15" customHeight="1">
      <c r="A25" s="3" t="s">
        <v>21</v>
      </c>
      <c r="B25" s="10"/>
      <c r="C25" s="10"/>
      <c r="D25" s="10"/>
      <c r="E25" s="10"/>
      <c r="F25" s="12"/>
      <c r="G25" s="10"/>
      <c r="H25" s="10"/>
      <c r="I25" s="10"/>
      <c r="J25" s="10"/>
      <c r="K25" s="10"/>
      <c r="L25" s="12"/>
      <c r="M25" s="10"/>
      <c r="N25" s="10"/>
      <c r="O25" s="10"/>
    </row>
    <row r="26" spans="1:18" ht="15" customHeight="1">
      <c r="A26" t="s">
        <v>22</v>
      </c>
      <c r="B26" s="14">
        <v>0</v>
      </c>
      <c r="C26" s="14">
        <v>0</v>
      </c>
      <c r="D26" s="14">
        <v>0</v>
      </c>
      <c r="E26" s="14"/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/>
      <c r="Q26" s="13"/>
    </row>
    <row r="27" spans="1:18" ht="15" customHeight="1">
      <c r="A27" t="s">
        <v>23</v>
      </c>
      <c r="B27" s="14">
        <v>0</v>
      </c>
      <c r="C27" s="14"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/>
      <c r="Q27" s="13"/>
      <c r="R27" s="13"/>
    </row>
    <row r="28" spans="1:18" ht="15" customHeight="1">
      <c r="A28" t="s">
        <v>24</v>
      </c>
      <c r="B28" s="14">
        <v>0</v>
      </c>
      <c r="C28" s="14">
        <v>0</v>
      </c>
      <c r="D28" s="14">
        <v>0</v>
      </c>
      <c r="E28" s="14"/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/>
      <c r="Q28" s="13"/>
    </row>
    <row r="29" spans="1:18" ht="15" customHeight="1">
      <c r="A29" t="s">
        <v>25</v>
      </c>
      <c r="B29" s="14">
        <v>0</v>
      </c>
      <c r="C29" s="14">
        <v>0</v>
      </c>
      <c r="D29" s="14">
        <v>0</v>
      </c>
      <c r="E29" s="14"/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/>
      <c r="Q29" s="13"/>
    </row>
    <row r="30" spans="1:18" ht="15" customHeight="1">
      <c r="A30" t="s">
        <v>26</v>
      </c>
      <c r="B30" s="14">
        <v>0</v>
      </c>
      <c r="C30" s="14"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8" ht="15" customHeight="1">
      <c r="A31" s="41" t="s">
        <v>27</v>
      </c>
      <c r="B31" s="15">
        <f>SUM(B26:B30)</f>
        <v>0</v>
      </c>
      <c r="C31" s="15">
        <f>SUM(C26:C30)</f>
        <v>0</v>
      </c>
      <c r="D31" s="15">
        <f>SUM(D26:D30)</f>
        <v>0</v>
      </c>
      <c r="E31" s="15"/>
      <c r="F31" s="15">
        <f>SUM(F26:F30)</f>
        <v>0</v>
      </c>
      <c r="G31" s="15">
        <f>SUM(G26:G30)</f>
        <v>0</v>
      </c>
      <c r="H31" s="15">
        <f>SUM(H26:H30)</f>
        <v>0</v>
      </c>
      <c r="I31" s="15">
        <f>SUM(I26:I30)</f>
        <v>0</v>
      </c>
      <c r="J31" s="15">
        <f t="shared" ref="J31" si="7">SUM(J26:J30)</f>
        <v>0</v>
      </c>
      <c r="K31" s="15">
        <f>SUM(K26:K30)</f>
        <v>0</v>
      </c>
      <c r="L31" s="15">
        <f>SUM(L26:L30)</f>
        <v>0</v>
      </c>
      <c r="M31" s="15">
        <f>SUM(M26:M30)</f>
        <v>0</v>
      </c>
      <c r="N31" s="15">
        <f>SUM(N26:N30)</f>
        <v>0</v>
      </c>
      <c r="O31" s="15">
        <f>SUM(O26:O30)</f>
        <v>0</v>
      </c>
    </row>
    <row r="32" spans="1:18" ht="15" customHeight="1">
      <c r="A32" s="3"/>
      <c r="B32" s="3"/>
      <c r="C32" s="3"/>
      <c r="D32" s="3"/>
      <c r="E32" s="9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" customHeight="1">
      <c r="A33" s="37" t="s">
        <v>28</v>
      </c>
      <c r="B33" s="3"/>
      <c r="C33" s="9"/>
      <c r="D33" s="3"/>
      <c r="E33" s="9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5" customHeight="1">
      <c r="A34" s="11" t="s">
        <v>29</v>
      </c>
      <c r="B34" s="14">
        <v>0</v>
      </c>
      <c r="C34" s="18">
        <v>0</v>
      </c>
      <c r="D34" s="18">
        <v>0</v>
      </c>
      <c r="E34" s="18"/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1:15" ht="15" customHeight="1">
      <c r="A35" s="11" t="s">
        <v>30</v>
      </c>
      <c r="B35" s="14">
        <v>0</v>
      </c>
      <c r="C35" s="18">
        <v>0</v>
      </c>
      <c r="D35" s="18">
        <v>0</v>
      </c>
      <c r="E35" s="18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1:15" ht="15" customHeight="1">
      <c r="A36" s="11" t="s">
        <v>31</v>
      </c>
      <c r="B36" s="14">
        <v>0</v>
      </c>
      <c r="C36" s="18">
        <v>0</v>
      </c>
      <c r="D36" s="18">
        <v>0</v>
      </c>
      <c r="E36" s="18"/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1:15" ht="15" customHeight="1">
      <c r="A37" s="11" t="s">
        <v>32</v>
      </c>
      <c r="B37" s="14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5" customHeight="1">
      <c r="A38" s="11" t="s">
        <v>33</v>
      </c>
      <c r="B38" s="14">
        <v>0</v>
      </c>
      <c r="C38" s="18">
        <v>0</v>
      </c>
      <c r="D38" s="18">
        <v>0</v>
      </c>
      <c r="E38" s="18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1:15" ht="15" customHeight="1">
      <c r="A39" s="11" t="s">
        <v>26</v>
      </c>
      <c r="B39" s="14">
        <v>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" customHeight="1">
      <c r="A40" s="42" t="s">
        <v>34</v>
      </c>
      <c r="B40" s="19">
        <f>SUM(B34:B39)</f>
        <v>0</v>
      </c>
      <c r="C40" s="19">
        <f>SUM(C34:C39)</f>
        <v>0</v>
      </c>
      <c r="D40" s="19">
        <f>SUM(D34:D39)</f>
        <v>0</v>
      </c>
      <c r="E40" s="19"/>
      <c r="F40" s="19">
        <f t="shared" ref="F40:O40" si="8">SUM(F34:F39)</f>
        <v>0</v>
      </c>
      <c r="G40" s="19">
        <f t="shared" si="8"/>
        <v>0</v>
      </c>
      <c r="H40" s="19">
        <f t="shared" si="8"/>
        <v>0</v>
      </c>
      <c r="I40" s="19">
        <f t="shared" si="8"/>
        <v>0</v>
      </c>
      <c r="J40" s="19">
        <f t="shared" si="8"/>
        <v>0</v>
      </c>
      <c r="K40" s="19">
        <f t="shared" si="8"/>
        <v>0</v>
      </c>
      <c r="L40" s="19">
        <f t="shared" si="8"/>
        <v>0</v>
      </c>
      <c r="M40" s="19">
        <f t="shared" si="8"/>
        <v>0</v>
      </c>
      <c r="N40" s="19">
        <f t="shared" si="8"/>
        <v>0</v>
      </c>
      <c r="O40" s="19">
        <f t="shared" si="8"/>
        <v>0</v>
      </c>
    </row>
    <row r="41" spans="1:15" ht="15" customHeight="1" thickBot="1">
      <c r="A41" s="43" t="s">
        <v>35</v>
      </c>
      <c r="B41" s="20">
        <f>SUM(B31+B40)</f>
        <v>0</v>
      </c>
      <c r="C41" s="20">
        <f>SUM(C31+C40)</f>
        <v>0</v>
      </c>
      <c r="D41" s="20">
        <f>SUM(D31+D40)</f>
        <v>0</v>
      </c>
      <c r="E41" s="20"/>
      <c r="F41" s="21">
        <f t="shared" ref="F41:O41" si="9">F31+F40</f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1">
        <f t="shared" si="9"/>
        <v>0</v>
      </c>
      <c r="O41" s="21">
        <f t="shared" si="9"/>
        <v>0</v>
      </c>
    </row>
    <row r="42" spans="1:15" ht="15" customHeight="1" thickTop="1">
      <c r="A42" s="5"/>
      <c r="B42" s="5"/>
      <c r="C42" s="5"/>
      <c r="D42" s="5"/>
      <c r="E42" s="11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>
      <c r="A43" s="32" t="s">
        <v>36</v>
      </c>
      <c r="B43" s="32"/>
      <c r="C43" s="32"/>
      <c r="D43" s="32"/>
      <c r="E43" s="31"/>
      <c r="F43" s="34"/>
      <c r="G43" s="35"/>
      <c r="H43" s="32"/>
      <c r="I43" s="36"/>
      <c r="J43" s="36"/>
      <c r="K43" s="36"/>
      <c r="L43" s="34"/>
      <c r="M43" s="35"/>
      <c r="N43" s="32"/>
      <c r="O43" s="36"/>
    </row>
    <row r="44" spans="1:15" ht="15" customHeight="1">
      <c r="A44" s="3" t="s">
        <v>37</v>
      </c>
      <c r="B44" s="26"/>
      <c r="C44" s="26"/>
      <c r="D44" s="26"/>
      <c r="E44" s="17"/>
      <c r="F44" s="23"/>
      <c r="G44" s="24"/>
      <c r="H44" s="18"/>
      <c r="I44" s="24"/>
      <c r="J44" s="24"/>
      <c r="K44" s="24"/>
      <c r="L44" s="23"/>
      <c r="M44" s="24"/>
      <c r="N44" s="18"/>
      <c r="O44" s="24"/>
    </row>
    <row r="45" spans="1:15" ht="15" customHeight="1">
      <c r="A45" t="s">
        <v>38</v>
      </c>
      <c r="B45" s="14">
        <v>0</v>
      </c>
      <c r="C45" s="16">
        <v>0</v>
      </c>
      <c r="D45" s="16">
        <v>0</v>
      </c>
      <c r="E45" s="16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ht="15" customHeight="1">
      <c r="A46" t="s">
        <v>39</v>
      </c>
      <c r="B46" s="14">
        <v>0</v>
      </c>
      <c r="C46" s="16">
        <v>0</v>
      </c>
      <c r="D46" s="16">
        <v>0</v>
      </c>
      <c r="E46" s="16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" customHeight="1">
      <c r="A47" t="s">
        <v>40</v>
      </c>
      <c r="B47" s="14">
        <v>0</v>
      </c>
      <c r="C47" s="16">
        <v>0</v>
      </c>
      <c r="D47" s="16">
        <v>0</v>
      </c>
      <c r="E47" s="16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ht="15" customHeight="1">
      <c r="A48" t="s">
        <v>41</v>
      </c>
      <c r="B48" s="14">
        <v>0</v>
      </c>
      <c r="C48" s="16">
        <v>0</v>
      </c>
      <c r="D48" s="16">
        <v>0</v>
      </c>
      <c r="E48" s="16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</row>
    <row r="49" spans="1:15" ht="15" customHeight="1">
      <c r="A49" s="41" t="s">
        <v>42</v>
      </c>
      <c r="B49" s="22">
        <f>SUM(B45:B48)</f>
        <v>0</v>
      </c>
      <c r="C49" s="22">
        <f>SUM(C45:C48)</f>
        <v>0</v>
      </c>
      <c r="D49" s="22">
        <f>SUM(D45:D48)</f>
        <v>0</v>
      </c>
      <c r="E49" s="22"/>
      <c r="F49" s="22">
        <f t="shared" ref="F49:O49" si="10">SUM(F45:F48)</f>
        <v>0</v>
      </c>
      <c r="G49" s="22">
        <f t="shared" si="10"/>
        <v>0</v>
      </c>
      <c r="H49" s="22">
        <f t="shared" si="10"/>
        <v>0</v>
      </c>
      <c r="I49" s="22">
        <f t="shared" si="10"/>
        <v>0</v>
      </c>
      <c r="J49" s="22">
        <f t="shared" si="10"/>
        <v>0</v>
      </c>
      <c r="K49" s="22">
        <f t="shared" si="10"/>
        <v>0</v>
      </c>
      <c r="L49" s="22">
        <f t="shared" si="10"/>
        <v>0</v>
      </c>
      <c r="M49" s="22">
        <f t="shared" si="10"/>
        <v>0</v>
      </c>
      <c r="N49" s="22">
        <f t="shared" si="10"/>
        <v>0</v>
      </c>
      <c r="O49" s="22">
        <f t="shared" si="10"/>
        <v>0</v>
      </c>
    </row>
    <row r="50" spans="1:15" ht="15" customHeight="1">
      <c r="A50" s="3"/>
      <c r="B50" s="16"/>
      <c r="C50" s="16"/>
      <c r="D50" s="16"/>
      <c r="E50" s="16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5" customHeight="1">
      <c r="A51" s="3" t="s">
        <v>43</v>
      </c>
      <c r="B51" s="16"/>
      <c r="C51" s="16"/>
      <c r="D51" s="16"/>
      <c r="E51" s="16"/>
      <c r="F51" s="23"/>
      <c r="G51" s="24"/>
      <c r="H51" s="18"/>
      <c r="I51" s="24"/>
      <c r="J51" s="24"/>
      <c r="K51" s="24"/>
      <c r="L51" s="23"/>
      <c r="M51" s="24"/>
      <c r="N51" s="18"/>
      <c r="O51" s="24"/>
    </row>
    <row r="52" spans="1:15" ht="15" customHeight="1">
      <c r="A52" t="s">
        <v>40</v>
      </c>
      <c r="B52" s="16">
        <v>0</v>
      </c>
      <c r="C52" s="16">
        <v>0</v>
      </c>
      <c r="D52" s="16">
        <v>0</v>
      </c>
      <c r="E52" s="16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customHeight="1">
      <c r="A53" t="s">
        <v>26</v>
      </c>
      <c r="B53" s="16">
        <v>0</v>
      </c>
      <c r="C53" s="16">
        <v>0</v>
      </c>
      <c r="D53" s="16">
        <v>0</v>
      </c>
      <c r="E53" s="16"/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</row>
    <row r="54" spans="1:15" ht="15" customHeight="1">
      <c r="A54" s="41" t="s">
        <v>44</v>
      </c>
      <c r="B54" s="22">
        <f>SUM(B52:B53)</f>
        <v>0</v>
      </c>
      <c r="C54" s="22">
        <f>SUM(C52:C53)</f>
        <v>0</v>
      </c>
      <c r="D54" s="22">
        <f>SUM(D52:D53)</f>
        <v>0</v>
      </c>
      <c r="E54" s="25"/>
      <c r="F54" s="22">
        <f t="shared" ref="F54:O54" si="11">SUM(F52:F53)</f>
        <v>0</v>
      </c>
      <c r="G54" s="22">
        <f t="shared" si="11"/>
        <v>0</v>
      </c>
      <c r="H54" s="22">
        <f t="shared" si="11"/>
        <v>0</v>
      </c>
      <c r="I54" s="22">
        <f t="shared" si="11"/>
        <v>0</v>
      </c>
      <c r="J54" s="22">
        <f t="shared" si="11"/>
        <v>0</v>
      </c>
      <c r="K54" s="22">
        <f t="shared" si="11"/>
        <v>0</v>
      </c>
      <c r="L54" s="22">
        <f t="shared" si="11"/>
        <v>0</v>
      </c>
      <c r="M54" s="22">
        <f t="shared" si="11"/>
        <v>0</v>
      </c>
      <c r="N54" s="22">
        <f t="shared" si="11"/>
        <v>0</v>
      </c>
      <c r="O54" s="22">
        <f t="shared" si="11"/>
        <v>0</v>
      </c>
    </row>
    <row r="55" spans="1:15" ht="15" customHeight="1">
      <c r="B55" s="18"/>
      <c r="C55" s="18"/>
      <c r="D55" s="18"/>
      <c r="E55" s="16"/>
      <c r="F55" s="23"/>
      <c r="G55" s="24"/>
      <c r="H55" s="18"/>
      <c r="I55" s="24"/>
      <c r="J55" s="24"/>
      <c r="K55" s="24"/>
      <c r="L55" s="23"/>
      <c r="M55" s="24"/>
      <c r="N55" s="18"/>
      <c r="O55" s="24"/>
    </row>
    <row r="56" spans="1:15" ht="15" customHeight="1">
      <c r="A56" s="3" t="s">
        <v>45</v>
      </c>
      <c r="B56" s="18"/>
      <c r="C56" s="18"/>
      <c r="D56" s="18"/>
      <c r="E56" s="16"/>
      <c r="F56" s="23"/>
      <c r="G56" s="24"/>
      <c r="H56" s="18"/>
      <c r="I56" s="24"/>
      <c r="J56" s="24"/>
      <c r="K56" s="24"/>
      <c r="L56" s="23"/>
      <c r="M56" s="24"/>
      <c r="N56" s="18"/>
      <c r="O56" s="24"/>
    </row>
    <row r="57" spans="1:15" ht="15" customHeight="1">
      <c r="A57" t="s">
        <v>46</v>
      </c>
      <c r="B57" s="24">
        <v>0</v>
      </c>
      <c r="C57" s="24">
        <v>0</v>
      </c>
      <c r="D57" s="24">
        <v>0</v>
      </c>
      <c r="E57" s="24"/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</row>
    <row r="58" spans="1:15" ht="15" customHeight="1">
      <c r="A58" t="s">
        <v>47</v>
      </c>
      <c r="B58" s="24">
        <v>0</v>
      </c>
      <c r="C58" s="24">
        <v>0</v>
      </c>
      <c r="D58" s="24">
        <v>0</v>
      </c>
      <c r="E58" s="24"/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</row>
    <row r="59" spans="1:15" ht="15" customHeight="1">
      <c r="A59" s="41" t="s">
        <v>48</v>
      </c>
      <c r="B59" s="22">
        <f>SUM(B57:B58)</f>
        <v>0</v>
      </c>
      <c r="C59" s="22">
        <f>SUM(C57:C58)</f>
        <v>0</v>
      </c>
      <c r="D59" s="22">
        <f>SUM(D57:D58)</f>
        <v>0</v>
      </c>
      <c r="E59" s="25"/>
      <c r="F59" s="22">
        <f t="shared" ref="F59:O59" si="12">SUM(F57:F58)</f>
        <v>0</v>
      </c>
      <c r="G59" s="22">
        <f t="shared" si="12"/>
        <v>0</v>
      </c>
      <c r="H59" s="22">
        <f t="shared" si="12"/>
        <v>0</v>
      </c>
      <c r="I59" s="22">
        <f t="shared" si="12"/>
        <v>0</v>
      </c>
      <c r="J59" s="22">
        <f t="shared" si="12"/>
        <v>0</v>
      </c>
      <c r="K59" s="22">
        <f t="shared" si="12"/>
        <v>0</v>
      </c>
      <c r="L59" s="22">
        <f t="shared" si="12"/>
        <v>0</v>
      </c>
      <c r="M59" s="22">
        <f t="shared" si="12"/>
        <v>0</v>
      </c>
      <c r="N59" s="22">
        <f t="shared" si="12"/>
        <v>0</v>
      </c>
      <c r="O59" s="22">
        <f t="shared" si="12"/>
        <v>0</v>
      </c>
    </row>
    <row r="60" spans="1:15" ht="15" customHeight="1" thickBot="1">
      <c r="A60" s="44" t="s">
        <v>49</v>
      </c>
      <c r="B60" s="28">
        <f>B49+B54+B59</f>
        <v>0</v>
      </c>
      <c r="C60" s="28">
        <f>C49+C54+C59</f>
        <v>0</v>
      </c>
      <c r="D60" s="28">
        <f>D49+D54+D59</f>
        <v>0</v>
      </c>
      <c r="E60" s="29"/>
      <c r="F60" s="28">
        <f t="shared" ref="F60:O60" si="13">F49+F54+F59</f>
        <v>0</v>
      </c>
      <c r="G60" s="28">
        <f t="shared" si="13"/>
        <v>0</v>
      </c>
      <c r="H60" s="28">
        <f t="shared" si="13"/>
        <v>0</v>
      </c>
      <c r="I60" s="28">
        <f t="shared" si="13"/>
        <v>0</v>
      </c>
      <c r="J60" s="28">
        <f t="shared" si="13"/>
        <v>0</v>
      </c>
      <c r="K60" s="28">
        <f t="shared" si="13"/>
        <v>0</v>
      </c>
      <c r="L60" s="28">
        <f t="shared" si="13"/>
        <v>0</v>
      </c>
      <c r="M60" s="28">
        <f t="shared" si="13"/>
        <v>0</v>
      </c>
      <c r="N60" s="28">
        <f t="shared" si="13"/>
        <v>0</v>
      </c>
      <c r="O60" s="28">
        <f t="shared" si="13"/>
        <v>0</v>
      </c>
    </row>
    <row r="61" spans="1:15" ht="15.75" thickTop="1">
      <c r="B61" s="8"/>
    </row>
  </sheetData>
  <sheetProtection selectLockedCells="1" selectUnlockedCells="1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selection activeCell="Q10" sqref="Q10"/>
    </sheetView>
  </sheetViews>
  <sheetFormatPr defaultRowHeight="15"/>
  <cols>
    <col min="1" max="1" width="34" customWidth="1"/>
  </cols>
  <sheetData>
    <row r="1" spans="1:14" ht="19.5" thickBot="1">
      <c r="A1" s="69"/>
      <c r="B1" s="70" t="s">
        <v>50</v>
      </c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2" t="s">
        <v>51</v>
      </c>
    </row>
    <row r="2" spans="1:14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73"/>
      <c r="B3" s="74" t="s">
        <v>52</v>
      </c>
      <c r="C3" s="74" t="s">
        <v>53</v>
      </c>
      <c r="D3" s="74" t="s">
        <v>54</v>
      </c>
      <c r="E3" s="74" t="s">
        <v>55</v>
      </c>
      <c r="F3" s="74" t="s">
        <v>56</v>
      </c>
      <c r="G3" s="74" t="s">
        <v>57</v>
      </c>
      <c r="H3" s="74" t="s">
        <v>58</v>
      </c>
      <c r="I3" s="74" t="s">
        <v>59</v>
      </c>
      <c r="J3" s="74" t="s">
        <v>60</v>
      </c>
      <c r="K3" s="74" t="s">
        <v>61</v>
      </c>
      <c r="L3" s="74" t="s">
        <v>62</v>
      </c>
      <c r="M3" s="74" t="s">
        <v>63</v>
      </c>
      <c r="N3" s="74" t="s">
        <v>64</v>
      </c>
    </row>
    <row r="4" spans="1:14" ht="15.75">
      <c r="A4" s="73" t="s">
        <v>65</v>
      </c>
      <c r="B4" s="75">
        <v>0</v>
      </c>
      <c r="C4" s="76">
        <f>B38</f>
        <v>0</v>
      </c>
      <c r="D4" s="76">
        <f t="shared" ref="D4:M4" si="0">C38</f>
        <v>0</v>
      </c>
      <c r="E4" s="76">
        <f t="shared" si="0"/>
        <v>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76">
        <f t="shared" si="0"/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7"/>
    </row>
    <row r="5" spans="1:14" ht="15.75">
      <c r="A5" s="73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3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.75">
      <c r="A7" s="73" t="s">
        <v>67</v>
      </c>
      <c r="B7" s="78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6">
        <f>SUM(B7:M7)</f>
        <v>0</v>
      </c>
    </row>
    <row r="8" spans="1:14" ht="15.75">
      <c r="A8" s="73" t="s">
        <v>68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6">
        <f>SUM(B8:M8)</f>
        <v>0</v>
      </c>
    </row>
    <row r="9" spans="1:14" ht="15.75">
      <c r="A9" s="79" t="s">
        <v>69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6">
        <f>SUM(B9:M9)</f>
        <v>0</v>
      </c>
    </row>
    <row r="10" spans="1:14" ht="15.75">
      <c r="A10" s="80" t="s">
        <v>70</v>
      </c>
      <c r="B10" s="76">
        <f>SUM(B7:B9)</f>
        <v>0</v>
      </c>
      <c r="C10" s="76">
        <f t="shared" ref="C10:N10" si="1">SUM(C7:C9)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</row>
    <row r="11" spans="1:14" ht="15.75">
      <c r="A11" s="7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6"/>
    </row>
    <row r="12" spans="1:14" ht="15.75">
      <c r="A12" s="82" t="s">
        <v>71</v>
      </c>
      <c r="B12" s="76">
        <f>B4+B10</f>
        <v>0</v>
      </c>
      <c r="C12" s="76">
        <f t="shared" ref="C12:M12" si="2">C4+C10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/>
    </row>
    <row r="13" spans="1:14" ht="15.75">
      <c r="A13" s="7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6"/>
    </row>
    <row r="14" spans="1:14" ht="15.75">
      <c r="A14" s="82" t="s">
        <v>72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6"/>
    </row>
    <row r="15" spans="1:14" ht="15.75">
      <c r="A15" s="79" t="s">
        <v>73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6">
        <f t="shared" ref="N15:N29" si="3">SUM(B15:M15)</f>
        <v>0</v>
      </c>
    </row>
    <row r="16" spans="1:14" ht="15.75">
      <c r="A16" s="79" t="s">
        <v>74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6">
        <f t="shared" si="3"/>
        <v>0</v>
      </c>
    </row>
    <row r="17" spans="1:14" ht="15.75">
      <c r="A17" s="79" t="s">
        <v>75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6">
        <f t="shared" si="3"/>
        <v>0</v>
      </c>
    </row>
    <row r="18" spans="1:14" ht="15.75">
      <c r="A18" s="79" t="s">
        <v>76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6">
        <f t="shared" si="3"/>
        <v>0</v>
      </c>
    </row>
    <row r="19" spans="1:14" ht="15.75">
      <c r="A19" s="79" t="s">
        <v>77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6">
        <f t="shared" si="3"/>
        <v>0</v>
      </c>
    </row>
    <row r="20" spans="1:14" ht="15.75">
      <c r="A20" s="79" t="s">
        <v>78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6">
        <f t="shared" si="3"/>
        <v>0</v>
      </c>
    </row>
    <row r="21" spans="1:14" ht="15.75">
      <c r="A21" s="79" t="s">
        <v>79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6">
        <f t="shared" si="3"/>
        <v>0</v>
      </c>
    </row>
    <row r="22" spans="1:14" ht="15.75">
      <c r="A22" s="79" t="s">
        <v>80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6">
        <f t="shared" si="3"/>
        <v>0</v>
      </c>
    </row>
    <row r="23" spans="1:14" ht="15.75">
      <c r="A23" s="79" t="s">
        <v>81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6">
        <f>SUM(B23:M23)</f>
        <v>0</v>
      </c>
    </row>
    <row r="24" spans="1:14" ht="15.75">
      <c r="A24" s="79" t="s">
        <v>82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6">
        <f t="shared" si="3"/>
        <v>0</v>
      </c>
    </row>
    <row r="25" spans="1:14" ht="15.75">
      <c r="A25" s="79" t="s">
        <v>83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6">
        <f t="shared" si="3"/>
        <v>0</v>
      </c>
    </row>
    <row r="26" spans="1:14" ht="15.75">
      <c r="A26" s="79" t="s">
        <v>84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6">
        <f t="shared" si="3"/>
        <v>0</v>
      </c>
    </row>
    <row r="27" spans="1:14" ht="15.75">
      <c r="A27" s="79" t="s">
        <v>85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6">
        <f t="shared" si="3"/>
        <v>0</v>
      </c>
    </row>
    <row r="28" spans="1:14" ht="15.75">
      <c r="A28" s="79" t="s">
        <v>86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6">
        <f t="shared" si="3"/>
        <v>0</v>
      </c>
    </row>
    <row r="29" spans="1:14" ht="15.75">
      <c r="A29" s="79" t="s">
        <v>87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6">
        <f t="shared" si="3"/>
        <v>0</v>
      </c>
    </row>
    <row r="30" spans="1:14" ht="15.75">
      <c r="A30" s="79" t="s">
        <v>88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6">
        <f>SUM(B30:M30)</f>
        <v>0</v>
      </c>
    </row>
    <row r="31" spans="1:14" ht="15.75">
      <c r="A31" s="79" t="s">
        <v>89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6">
        <f>SUM(B31:M31)</f>
        <v>0</v>
      </c>
    </row>
    <row r="32" spans="1:14" ht="15.75">
      <c r="A32" s="79" t="s">
        <v>90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6">
        <f>SUM(B32:M32)</f>
        <v>0</v>
      </c>
    </row>
    <row r="33" spans="1:14" ht="15.75">
      <c r="A33" s="79" t="s">
        <v>91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6">
        <f>SUM(B33:M33)</f>
        <v>0</v>
      </c>
    </row>
    <row r="34" spans="1:14" ht="15.75">
      <c r="A34" s="79" t="s">
        <v>92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6">
        <f t="shared" ref="N34" si="4">SUM(B34:M34)</f>
        <v>0</v>
      </c>
    </row>
    <row r="35" spans="1:14" ht="15.75">
      <c r="A35" s="7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5"/>
    </row>
    <row r="36" spans="1:14" ht="15.75">
      <c r="A36" s="82" t="s">
        <v>93</v>
      </c>
      <c r="B36" s="76">
        <f>SUM(B15:B35)</f>
        <v>0</v>
      </c>
      <c r="C36" s="76">
        <f t="shared" ref="C36:M36" si="5">SUM(C15:C35)</f>
        <v>0</v>
      </c>
      <c r="D36" s="76">
        <f t="shared" si="5"/>
        <v>0</v>
      </c>
      <c r="E36" s="76">
        <f t="shared" si="5"/>
        <v>0</v>
      </c>
      <c r="F36" s="76">
        <f>SUM(F15:F35)</f>
        <v>0</v>
      </c>
      <c r="G36" s="76">
        <f t="shared" si="5"/>
        <v>0</v>
      </c>
      <c r="H36" s="76">
        <f t="shared" si="5"/>
        <v>0</v>
      </c>
      <c r="I36" s="76">
        <f t="shared" si="5"/>
        <v>0</v>
      </c>
      <c r="J36" s="76">
        <f t="shared" si="5"/>
        <v>0</v>
      </c>
      <c r="K36" s="76">
        <f t="shared" si="5"/>
        <v>0</v>
      </c>
      <c r="L36" s="76">
        <f t="shared" si="5"/>
        <v>0</v>
      </c>
      <c r="M36" s="76">
        <f t="shared" si="5"/>
        <v>0</v>
      </c>
      <c r="N36" s="76">
        <f>SUM(N30:N35)</f>
        <v>0</v>
      </c>
    </row>
    <row r="37" spans="1:14" ht="15.75">
      <c r="A37" s="7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81"/>
    </row>
    <row r="38" spans="1:14" ht="15.75">
      <c r="A38" s="82" t="s">
        <v>94</v>
      </c>
      <c r="B38" s="76">
        <f t="shared" ref="B38:M38" si="6">B12-B36</f>
        <v>0</v>
      </c>
      <c r="C38" s="76">
        <f t="shared" si="6"/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76">
        <f t="shared" si="6"/>
        <v>0</v>
      </c>
      <c r="K38" s="76">
        <f t="shared" si="6"/>
        <v>0</v>
      </c>
      <c r="L38" s="76">
        <f t="shared" si="6"/>
        <v>0</v>
      </c>
      <c r="M38" s="76">
        <f t="shared" si="6"/>
        <v>0</v>
      </c>
      <c r="N38" s="81"/>
    </row>
    <row r="40" spans="1:14">
      <c r="A4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workbookViewId="0">
      <selection activeCell="R6" sqref="R6"/>
    </sheetView>
  </sheetViews>
  <sheetFormatPr defaultRowHeight="15"/>
  <cols>
    <col min="1" max="1" width="12" customWidth="1"/>
  </cols>
  <sheetData>
    <row r="1" spans="1:15" ht="20.25">
      <c r="A1" s="83" t="s">
        <v>96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>
      <c r="A2" s="85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.75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.75">
      <c r="A4" s="86" t="s">
        <v>98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>
      <c r="A5" s="87">
        <v>44197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46.5" customHeight="1">
      <c r="A7" s="88"/>
      <c r="B7" s="89">
        <f>A5</f>
        <v>44197</v>
      </c>
      <c r="C7" s="90">
        <f>DATE(YEAR(A5),MONTH(A5)+1,1)</f>
        <v>44228</v>
      </c>
      <c r="D7" s="90">
        <f t="shared" ref="D7:M7" si="0">DATE(YEAR(C7),MONTH(C7)+1,1)</f>
        <v>44256</v>
      </c>
      <c r="E7" s="90">
        <f t="shared" si="0"/>
        <v>44287</v>
      </c>
      <c r="F7" s="90">
        <f t="shared" si="0"/>
        <v>44317</v>
      </c>
      <c r="G7" s="90">
        <f t="shared" si="0"/>
        <v>44348</v>
      </c>
      <c r="H7" s="90">
        <f t="shared" si="0"/>
        <v>44378</v>
      </c>
      <c r="I7" s="90">
        <f t="shared" si="0"/>
        <v>44409</v>
      </c>
      <c r="J7" s="90">
        <f t="shared" si="0"/>
        <v>44440</v>
      </c>
      <c r="K7" s="90">
        <f t="shared" si="0"/>
        <v>44470</v>
      </c>
      <c r="L7" s="90">
        <f t="shared" si="0"/>
        <v>44501</v>
      </c>
      <c r="M7" s="90">
        <f t="shared" si="0"/>
        <v>44531</v>
      </c>
      <c r="N7" s="91" t="s">
        <v>99</v>
      </c>
      <c r="O7" s="88"/>
    </row>
    <row r="8" spans="1:15">
      <c r="A8" s="92" t="s">
        <v>100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ht="24.75">
      <c r="A9" s="95" t="s">
        <v>101</v>
      </c>
      <c r="B9" s="96">
        <v>100</v>
      </c>
      <c r="C9" s="96">
        <v>300</v>
      </c>
      <c r="D9" s="96">
        <v>1000</v>
      </c>
      <c r="E9" s="96"/>
      <c r="F9" s="96"/>
      <c r="G9" s="96"/>
      <c r="H9" s="96"/>
      <c r="I9" s="96"/>
      <c r="J9" s="96"/>
      <c r="K9" s="96"/>
      <c r="L9" s="96"/>
      <c r="M9" s="96"/>
      <c r="N9" s="96">
        <f t="shared" ref="N9:N15" si="1">SUM(M9,L9,K9,J9,I9,H9,G9,F9,E9,D9,C9,B9)</f>
        <v>1400</v>
      </c>
      <c r="O9" s="94"/>
    </row>
    <row r="10" spans="1:15" ht="24.75">
      <c r="A10" s="97" t="s">
        <v>102</v>
      </c>
      <c r="B10" s="98">
        <v>500</v>
      </c>
      <c r="C10" s="98">
        <v>600</v>
      </c>
      <c r="D10" s="96">
        <v>1000</v>
      </c>
      <c r="E10" s="98"/>
      <c r="F10" s="98"/>
      <c r="G10" s="98"/>
      <c r="H10" s="98"/>
      <c r="I10" s="98"/>
      <c r="J10" s="98"/>
      <c r="K10" s="98"/>
      <c r="L10" s="98"/>
      <c r="M10" s="98"/>
      <c r="N10" s="96">
        <f t="shared" si="1"/>
        <v>2100</v>
      </c>
      <c r="O10" s="94"/>
    </row>
    <row r="11" spans="1:15" ht="24.75">
      <c r="A11" s="97" t="s">
        <v>103</v>
      </c>
      <c r="B11" s="98">
        <v>600</v>
      </c>
      <c r="C11" s="98">
        <v>200</v>
      </c>
      <c r="D11" s="96">
        <v>2000</v>
      </c>
      <c r="E11" s="98"/>
      <c r="F11" s="98"/>
      <c r="G11" s="98"/>
      <c r="H11" s="98"/>
      <c r="I11" s="98"/>
      <c r="J11" s="98"/>
      <c r="K11" s="98"/>
      <c r="L11" s="98"/>
      <c r="M11" s="98"/>
      <c r="N11" s="96">
        <f t="shared" si="1"/>
        <v>2800</v>
      </c>
      <c r="O11" s="94"/>
    </row>
    <row r="12" spans="1:15" ht="24.75">
      <c r="A12" s="97" t="s">
        <v>104</v>
      </c>
      <c r="B12" s="98">
        <v>100</v>
      </c>
      <c r="C12" s="98">
        <v>150</v>
      </c>
      <c r="D12" s="96">
        <v>5000</v>
      </c>
      <c r="E12" s="98"/>
      <c r="F12" s="98"/>
      <c r="G12" s="98"/>
      <c r="H12" s="98"/>
      <c r="I12" s="98"/>
      <c r="J12" s="98"/>
      <c r="K12" s="98"/>
      <c r="L12" s="98"/>
      <c r="M12" s="98"/>
      <c r="N12" s="96">
        <f t="shared" si="1"/>
        <v>5250</v>
      </c>
      <c r="O12" s="94"/>
    </row>
    <row r="13" spans="1:15" ht="24.75">
      <c r="A13" s="97" t="s">
        <v>105</v>
      </c>
      <c r="B13" s="98">
        <v>500</v>
      </c>
      <c r="C13" s="98">
        <v>200</v>
      </c>
      <c r="D13" s="96">
        <v>5000</v>
      </c>
      <c r="E13" s="98"/>
      <c r="F13" s="98"/>
      <c r="G13" s="98"/>
      <c r="H13" s="98"/>
      <c r="I13" s="98"/>
      <c r="J13" s="98"/>
      <c r="K13" s="98"/>
      <c r="L13" s="98"/>
      <c r="M13" s="98"/>
      <c r="N13" s="96">
        <f t="shared" si="1"/>
        <v>5700</v>
      </c>
      <c r="O13" s="94"/>
    </row>
    <row r="14" spans="1:15" ht="24.75">
      <c r="A14" s="97" t="s">
        <v>106</v>
      </c>
      <c r="B14" s="98">
        <v>200</v>
      </c>
      <c r="C14" s="98">
        <v>500</v>
      </c>
      <c r="D14" s="96">
        <v>5000</v>
      </c>
      <c r="E14" s="98"/>
      <c r="F14" s="98"/>
      <c r="G14" s="98"/>
      <c r="H14" s="98"/>
      <c r="I14" s="98"/>
      <c r="J14" s="98"/>
      <c r="K14" s="98"/>
      <c r="L14" s="98"/>
      <c r="M14" s="98"/>
      <c r="N14" s="96">
        <f t="shared" si="1"/>
        <v>5700</v>
      </c>
      <c r="O14" s="94"/>
    </row>
    <row r="15" spans="1:15" ht="24.75">
      <c r="A15" s="97" t="s">
        <v>107</v>
      </c>
      <c r="B15" s="98">
        <v>300</v>
      </c>
      <c r="C15" s="98">
        <v>50</v>
      </c>
      <c r="D15" s="96">
        <v>1500</v>
      </c>
      <c r="E15" s="98"/>
      <c r="F15" s="98"/>
      <c r="G15" s="98"/>
      <c r="H15" s="98"/>
      <c r="I15" s="98"/>
      <c r="J15" s="98"/>
      <c r="K15" s="98"/>
      <c r="L15" s="98"/>
      <c r="M15" s="98"/>
      <c r="N15" s="96">
        <f t="shared" si="1"/>
        <v>1850</v>
      </c>
      <c r="O15" s="94"/>
    </row>
    <row r="16" spans="1:15" ht="36.75">
      <c r="A16" s="99" t="s">
        <v>108</v>
      </c>
      <c r="B16" s="100">
        <f t="shared" ref="B16:N16" si="2">SUM(B9:B15)</f>
        <v>2300</v>
      </c>
      <c r="C16" s="100">
        <f t="shared" si="2"/>
        <v>2000</v>
      </c>
      <c r="D16" s="100">
        <f t="shared" si="2"/>
        <v>20500</v>
      </c>
      <c r="E16" s="100">
        <f t="shared" si="2"/>
        <v>0</v>
      </c>
      <c r="F16" s="100">
        <f t="shared" si="2"/>
        <v>0</v>
      </c>
      <c r="G16" s="100">
        <f t="shared" si="2"/>
        <v>0</v>
      </c>
      <c r="H16" s="100">
        <f t="shared" si="2"/>
        <v>0</v>
      </c>
      <c r="I16" s="100">
        <f t="shared" si="2"/>
        <v>0</v>
      </c>
      <c r="J16" s="100">
        <f t="shared" si="2"/>
        <v>0</v>
      </c>
      <c r="K16" s="100">
        <f t="shared" si="2"/>
        <v>0</v>
      </c>
      <c r="L16" s="100">
        <f t="shared" si="2"/>
        <v>0</v>
      </c>
      <c r="M16" s="100">
        <f t="shared" si="2"/>
        <v>0</v>
      </c>
      <c r="N16" s="100">
        <f t="shared" si="2"/>
        <v>24800</v>
      </c>
      <c r="O16" s="94"/>
    </row>
    <row r="17" spans="1:1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94"/>
    </row>
    <row r="18" spans="1:15">
      <c r="A18" s="92" t="s">
        <v>109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</row>
    <row r="19" spans="1:15">
      <c r="A19" s="95" t="s">
        <v>101</v>
      </c>
      <c r="B19" s="96">
        <v>20</v>
      </c>
      <c r="C19" s="96">
        <v>20</v>
      </c>
      <c r="D19" s="96">
        <v>100</v>
      </c>
      <c r="E19" s="96"/>
      <c r="F19" s="96"/>
      <c r="G19" s="96"/>
      <c r="H19" s="96"/>
      <c r="I19" s="96"/>
      <c r="J19" s="96"/>
      <c r="K19" s="96"/>
      <c r="L19" s="96"/>
      <c r="M19" s="96"/>
      <c r="N19" s="96">
        <f t="shared" ref="N19:N25" si="3">SUM(M19,L19,K19,J19,I19,H19,G19,F19,E19,D19,C19,B19)</f>
        <v>140</v>
      </c>
      <c r="O19" s="94"/>
    </row>
    <row r="20" spans="1:15">
      <c r="A20" s="97" t="s">
        <v>102</v>
      </c>
      <c r="B20" s="98">
        <v>20</v>
      </c>
      <c r="C20" s="98">
        <v>20</v>
      </c>
      <c r="D20" s="98">
        <v>100</v>
      </c>
      <c r="E20" s="98"/>
      <c r="F20" s="98"/>
      <c r="G20" s="98"/>
      <c r="H20" s="98"/>
      <c r="I20" s="98"/>
      <c r="J20" s="98"/>
      <c r="K20" s="98"/>
      <c r="L20" s="98"/>
      <c r="M20" s="98"/>
      <c r="N20" s="96">
        <f t="shared" si="3"/>
        <v>140</v>
      </c>
      <c r="O20" s="94"/>
    </row>
    <row r="21" spans="1:15">
      <c r="A21" s="97" t="s">
        <v>103</v>
      </c>
      <c r="B21" s="98">
        <v>20</v>
      </c>
      <c r="C21" s="98">
        <v>20</v>
      </c>
      <c r="D21" s="98">
        <v>100</v>
      </c>
      <c r="E21" s="98"/>
      <c r="F21" s="98"/>
      <c r="G21" s="98"/>
      <c r="H21" s="98"/>
      <c r="I21" s="98"/>
      <c r="J21" s="98"/>
      <c r="K21" s="98"/>
      <c r="L21" s="98"/>
      <c r="M21" s="98"/>
      <c r="N21" s="96">
        <f t="shared" si="3"/>
        <v>140</v>
      </c>
      <c r="O21" s="94"/>
    </row>
    <row r="22" spans="1:15">
      <c r="A22" s="97" t="s">
        <v>104</v>
      </c>
      <c r="B22" s="98">
        <v>20</v>
      </c>
      <c r="C22" s="98">
        <v>20</v>
      </c>
      <c r="D22" s="98">
        <v>100</v>
      </c>
      <c r="E22" s="98"/>
      <c r="F22" s="98"/>
      <c r="G22" s="98"/>
      <c r="H22" s="98"/>
      <c r="I22" s="98"/>
      <c r="J22" s="98"/>
      <c r="K22" s="98"/>
      <c r="L22" s="98"/>
      <c r="M22" s="98"/>
      <c r="N22" s="96">
        <f t="shared" si="3"/>
        <v>140</v>
      </c>
      <c r="O22" s="94"/>
    </row>
    <row r="23" spans="1:15">
      <c r="A23" s="97" t="s">
        <v>105</v>
      </c>
      <c r="B23" s="98">
        <v>20</v>
      </c>
      <c r="C23" s="98">
        <v>20</v>
      </c>
      <c r="D23" s="98">
        <v>100</v>
      </c>
      <c r="E23" s="98"/>
      <c r="F23" s="98"/>
      <c r="G23" s="98"/>
      <c r="H23" s="98"/>
      <c r="I23" s="98"/>
      <c r="J23" s="98"/>
      <c r="K23" s="98"/>
      <c r="L23" s="98"/>
      <c r="M23" s="98"/>
      <c r="N23" s="96">
        <f t="shared" si="3"/>
        <v>140</v>
      </c>
      <c r="O23" s="94"/>
    </row>
    <row r="24" spans="1:15">
      <c r="A24" s="97" t="s">
        <v>106</v>
      </c>
      <c r="B24" s="98">
        <v>20</v>
      </c>
      <c r="C24" s="98">
        <v>20</v>
      </c>
      <c r="D24" s="98">
        <v>100</v>
      </c>
      <c r="E24" s="98"/>
      <c r="F24" s="98"/>
      <c r="G24" s="98"/>
      <c r="H24" s="98"/>
      <c r="I24" s="98"/>
      <c r="J24" s="98"/>
      <c r="K24" s="98"/>
      <c r="L24" s="98"/>
      <c r="M24" s="98"/>
      <c r="N24" s="96">
        <f t="shared" si="3"/>
        <v>140</v>
      </c>
      <c r="O24" s="94"/>
    </row>
    <row r="25" spans="1:15">
      <c r="A25" s="97" t="s">
        <v>107</v>
      </c>
      <c r="B25" s="98">
        <v>20</v>
      </c>
      <c r="C25" s="98">
        <v>20</v>
      </c>
      <c r="D25" s="98">
        <v>100</v>
      </c>
      <c r="E25" s="98"/>
      <c r="F25" s="98"/>
      <c r="G25" s="98"/>
      <c r="H25" s="98"/>
      <c r="I25" s="98"/>
      <c r="J25" s="98"/>
      <c r="K25" s="98"/>
      <c r="L25" s="98"/>
      <c r="M25" s="98"/>
      <c r="N25" s="96">
        <f t="shared" si="3"/>
        <v>140</v>
      </c>
      <c r="O25" s="94"/>
    </row>
    <row r="26" spans="1:15" ht="24.75">
      <c r="A26" s="99" t="s">
        <v>110</v>
      </c>
      <c r="B26" s="100">
        <f t="shared" ref="B26:N26" si="4">SUM(B19:B25)</f>
        <v>140</v>
      </c>
      <c r="C26" s="100">
        <f t="shared" si="4"/>
        <v>140</v>
      </c>
      <c r="D26" s="100">
        <f t="shared" si="4"/>
        <v>700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100">
        <f t="shared" si="4"/>
        <v>0</v>
      </c>
      <c r="J26" s="100">
        <f t="shared" si="4"/>
        <v>0</v>
      </c>
      <c r="K26" s="100">
        <f t="shared" si="4"/>
        <v>0</v>
      </c>
      <c r="L26" s="100">
        <f t="shared" si="4"/>
        <v>0</v>
      </c>
      <c r="M26" s="100">
        <f t="shared" si="4"/>
        <v>0</v>
      </c>
      <c r="N26" s="100">
        <f t="shared" si="4"/>
        <v>980</v>
      </c>
      <c r="O26" s="103"/>
    </row>
    <row r="27" spans="1:15">
      <c r="A27" s="101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1:15">
      <c r="A28" s="104" t="s">
        <v>5</v>
      </c>
      <c r="B28" s="105">
        <f t="shared" ref="B28:N28" si="5">B16-B26</f>
        <v>2160</v>
      </c>
      <c r="C28" s="105">
        <f t="shared" si="5"/>
        <v>1860</v>
      </c>
      <c r="D28" s="105">
        <f t="shared" si="5"/>
        <v>19800</v>
      </c>
      <c r="E28" s="105">
        <f t="shared" si="5"/>
        <v>0</v>
      </c>
      <c r="F28" s="105">
        <f t="shared" si="5"/>
        <v>0</v>
      </c>
      <c r="G28" s="105">
        <f t="shared" si="5"/>
        <v>0</v>
      </c>
      <c r="H28" s="105">
        <f t="shared" si="5"/>
        <v>0</v>
      </c>
      <c r="I28" s="105">
        <f t="shared" si="5"/>
        <v>0</v>
      </c>
      <c r="J28" s="105">
        <f t="shared" si="5"/>
        <v>0</v>
      </c>
      <c r="K28" s="105">
        <f t="shared" si="5"/>
        <v>0</v>
      </c>
      <c r="L28" s="105">
        <f t="shared" si="5"/>
        <v>0</v>
      </c>
      <c r="M28" s="105">
        <f t="shared" si="5"/>
        <v>0</v>
      </c>
      <c r="N28" s="105">
        <f t="shared" si="5"/>
        <v>23820</v>
      </c>
      <c r="O28" s="94"/>
    </row>
    <row r="29" spans="1:1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</row>
    <row r="30" spans="1:15">
      <c r="A30" s="92" t="s">
        <v>111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24.75">
      <c r="A31" s="95" t="s">
        <v>112</v>
      </c>
      <c r="B31" s="96">
        <v>500</v>
      </c>
      <c r="C31" s="96">
        <v>500</v>
      </c>
      <c r="D31" s="96">
        <v>500</v>
      </c>
      <c r="E31" s="96"/>
      <c r="F31" s="96"/>
      <c r="G31" s="96"/>
      <c r="H31" s="96"/>
      <c r="I31" s="96"/>
      <c r="J31" s="96"/>
      <c r="K31" s="96"/>
      <c r="L31" s="96"/>
      <c r="M31" s="96"/>
      <c r="N31" s="96">
        <f t="shared" ref="N31:N49" si="6">SUM(M31,L31,K31,J31,I31,H31,G31,F31,E31,D31,C31,B31)</f>
        <v>1500</v>
      </c>
      <c r="O31" s="94"/>
    </row>
    <row r="32" spans="1:15" ht="24.75">
      <c r="A32" s="97" t="s">
        <v>113</v>
      </c>
      <c r="B32" s="98">
        <v>42.5</v>
      </c>
      <c r="C32" s="98">
        <v>42.5</v>
      </c>
      <c r="D32" s="98">
        <v>42.5</v>
      </c>
      <c r="E32" s="98"/>
      <c r="F32" s="98"/>
      <c r="G32" s="98"/>
      <c r="H32" s="98"/>
      <c r="I32" s="98"/>
      <c r="J32" s="98"/>
      <c r="K32" s="98"/>
      <c r="L32" s="98"/>
      <c r="M32" s="98"/>
      <c r="N32" s="96">
        <f t="shared" si="6"/>
        <v>127.5</v>
      </c>
      <c r="O32" s="94"/>
    </row>
    <row r="33" spans="1:15" ht="24.75">
      <c r="A33" s="97" t="s">
        <v>114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6">
        <f t="shared" si="6"/>
        <v>0</v>
      </c>
      <c r="O33" s="94"/>
    </row>
    <row r="34" spans="1:15" ht="36.75">
      <c r="A34" s="97" t="s">
        <v>115</v>
      </c>
      <c r="B34" s="98">
        <v>50</v>
      </c>
      <c r="C34" s="98">
        <v>50</v>
      </c>
      <c r="D34" s="98">
        <v>50</v>
      </c>
      <c r="E34" s="98"/>
      <c r="F34" s="98"/>
      <c r="G34" s="98"/>
      <c r="H34" s="98"/>
      <c r="I34" s="98"/>
      <c r="J34" s="98"/>
      <c r="K34" s="98"/>
      <c r="L34" s="98"/>
      <c r="M34" s="98"/>
      <c r="N34" s="96">
        <f t="shared" si="6"/>
        <v>150</v>
      </c>
      <c r="O34" s="94"/>
    </row>
    <row r="35" spans="1:15" ht="24.75">
      <c r="A35" s="97" t="s">
        <v>116</v>
      </c>
      <c r="B35" s="98">
        <v>100</v>
      </c>
      <c r="C35" s="98">
        <v>100</v>
      </c>
      <c r="D35" s="98">
        <v>100</v>
      </c>
      <c r="E35" s="98"/>
      <c r="F35" s="98"/>
      <c r="G35" s="98"/>
      <c r="H35" s="98"/>
      <c r="I35" s="98"/>
      <c r="J35" s="98"/>
      <c r="K35" s="98"/>
      <c r="L35" s="98"/>
      <c r="M35" s="98"/>
      <c r="N35" s="96">
        <f t="shared" si="6"/>
        <v>300</v>
      </c>
      <c r="O35" s="94"/>
    </row>
    <row r="36" spans="1:15">
      <c r="A36" s="97" t="s">
        <v>117</v>
      </c>
      <c r="B36" s="98">
        <v>50</v>
      </c>
      <c r="C36" s="98">
        <v>50</v>
      </c>
      <c r="D36" s="98">
        <v>50</v>
      </c>
      <c r="E36" s="98"/>
      <c r="F36" s="98"/>
      <c r="G36" s="98"/>
      <c r="H36" s="98"/>
      <c r="I36" s="98"/>
      <c r="J36" s="98"/>
      <c r="K36" s="98"/>
      <c r="L36" s="98"/>
      <c r="M36" s="98"/>
      <c r="N36" s="96">
        <f t="shared" si="6"/>
        <v>150</v>
      </c>
      <c r="O36" s="94"/>
    </row>
    <row r="37" spans="1:15" ht="24.75">
      <c r="A37" s="97" t="s">
        <v>118</v>
      </c>
      <c r="B37" s="98">
        <v>100</v>
      </c>
      <c r="C37" s="98">
        <v>100</v>
      </c>
      <c r="D37" s="98">
        <v>100</v>
      </c>
      <c r="E37" s="98"/>
      <c r="F37" s="98"/>
      <c r="G37" s="98"/>
      <c r="H37" s="98"/>
      <c r="I37" s="98"/>
      <c r="J37" s="98"/>
      <c r="K37" s="98"/>
      <c r="L37" s="98"/>
      <c r="M37" s="98"/>
      <c r="N37" s="96">
        <f t="shared" si="6"/>
        <v>300</v>
      </c>
      <c r="O37" s="94"/>
    </row>
    <row r="38" spans="1:15" ht="24.75">
      <c r="A38" s="97" t="s">
        <v>119</v>
      </c>
      <c r="B38" s="98">
        <v>500</v>
      </c>
      <c r="C38" s="98">
        <v>500</v>
      </c>
      <c r="D38" s="98">
        <v>500</v>
      </c>
      <c r="E38" s="98"/>
      <c r="F38" s="98"/>
      <c r="G38" s="98"/>
      <c r="H38" s="98"/>
      <c r="I38" s="98"/>
      <c r="J38" s="98"/>
      <c r="K38" s="98"/>
      <c r="L38" s="98"/>
      <c r="M38" s="98"/>
      <c r="N38" s="96">
        <f t="shared" si="6"/>
        <v>1500</v>
      </c>
      <c r="O38" s="94"/>
    </row>
    <row r="39" spans="1:15" ht="36.75">
      <c r="A39" s="97" t="s">
        <v>120</v>
      </c>
      <c r="B39" s="98">
        <v>500</v>
      </c>
      <c r="C39" s="98">
        <v>500</v>
      </c>
      <c r="D39" s="98">
        <v>500</v>
      </c>
      <c r="E39" s="98"/>
      <c r="F39" s="98"/>
      <c r="G39" s="98"/>
      <c r="H39" s="98"/>
      <c r="I39" s="98"/>
      <c r="J39" s="98"/>
      <c r="K39" s="98"/>
      <c r="L39" s="98"/>
      <c r="M39" s="98"/>
      <c r="N39" s="96">
        <f t="shared" si="6"/>
        <v>1500</v>
      </c>
      <c r="O39" s="94"/>
    </row>
    <row r="40" spans="1:15">
      <c r="A40" s="97" t="s">
        <v>84</v>
      </c>
      <c r="B40" s="98">
        <v>50</v>
      </c>
      <c r="C40" s="98">
        <v>50</v>
      </c>
      <c r="D40" s="98">
        <v>50</v>
      </c>
      <c r="E40" s="98"/>
      <c r="F40" s="98"/>
      <c r="G40" s="98"/>
      <c r="H40" s="98"/>
      <c r="I40" s="98"/>
      <c r="J40" s="98"/>
      <c r="K40" s="98"/>
      <c r="L40" s="98"/>
      <c r="M40" s="98"/>
      <c r="N40" s="96">
        <f t="shared" si="6"/>
        <v>150</v>
      </c>
      <c r="O40" s="94"/>
    </row>
    <row r="41" spans="1:15">
      <c r="A41" s="97" t="s">
        <v>85</v>
      </c>
      <c r="B41" s="98">
        <v>50</v>
      </c>
      <c r="C41" s="98">
        <v>50</v>
      </c>
      <c r="D41" s="98">
        <v>50</v>
      </c>
      <c r="E41" s="98"/>
      <c r="F41" s="98"/>
      <c r="G41" s="98"/>
      <c r="H41" s="98"/>
      <c r="I41" s="98"/>
      <c r="J41" s="98"/>
      <c r="K41" s="98"/>
      <c r="L41" s="98"/>
      <c r="M41" s="98"/>
      <c r="N41" s="96">
        <f t="shared" si="6"/>
        <v>150</v>
      </c>
      <c r="O41" s="94"/>
    </row>
    <row r="42" spans="1:15">
      <c r="A42" s="97" t="s">
        <v>86</v>
      </c>
      <c r="B42" s="98">
        <v>100</v>
      </c>
      <c r="C42" s="98">
        <v>100</v>
      </c>
      <c r="D42" s="98">
        <v>100</v>
      </c>
      <c r="E42" s="98"/>
      <c r="F42" s="98"/>
      <c r="G42" s="98"/>
      <c r="H42" s="98"/>
      <c r="I42" s="98"/>
      <c r="J42" s="98"/>
      <c r="K42" s="98"/>
      <c r="L42" s="98"/>
      <c r="M42" s="98"/>
      <c r="N42" s="96">
        <f t="shared" si="6"/>
        <v>300</v>
      </c>
      <c r="O42" s="94"/>
    </row>
    <row r="43" spans="1:15" ht="24.75">
      <c r="A43" s="97" t="s">
        <v>121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6">
        <f t="shared" si="6"/>
        <v>0</v>
      </c>
      <c r="O43" s="94"/>
    </row>
    <row r="44" spans="1:15">
      <c r="A44" s="97" t="s">
        <v>122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6">
        <f t="shared" si="6"/>
        <v>0</v>
      </c>
      <c r="O44" s="94"/>
    </row>
    <row r="45" spans="1:15">
      <c r="A45" s="97" t="s">
        <v>123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6">
        <f t="shared" si="6"/>
        <v>0</v>
      </c>
      <c r="O45" s="94"/>
    </row>
    <row r="46" spans="1:15" ht="36.75">
      <c r="A46" s="97" t="s">
        <v>124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6">
        <f t="shared" si="6"/>
        <v>0</v>
      </c>
      <c r="O46" s="94"/>
    </row>
    <row r="47" spans="1:15" ht="36.75">
      <c r="A47" s="97" t="s">
        <v>124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6">
        <f t="shared" si="6"/>
        <v>0</v>
      </c>
      <c r="O47" s="94"/>
    </row>
    <row r="48" spans="1:15" ht="36.75">
      <c r="A48" s="97" t="s">
        <v>124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6">
        <f t="shared" si="6"/>
        <v>0</v>
      </c>
      <c r="O48" s="94"/>
    </row>
    <row r="49" spans="1:15" ht="24.75">
      <c r="A49" s="97" t="s">
        <v>125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6">
        <f t="shared" si="6"/>
        <v>0</v>
      </c>
      <c r="O49" s="94"/>
    </row>
    <row r="50" spans="1:15" ht="24.75">
      <c r="A50" s="99" t="s">
        <v>126</v>
      </c>
      <c r="B50" s="100">
        <f t="shared" ref="B50:N50" si="7">SUM(B31:B49)</f>
        <v>2042.5</v>
      </c>
      <c r="C50" s="100">
        <f t="shared" si="7"/>
        <v>2042.5</v>
      </c>
      <c r="D50" s="100">
        <f t="shared" si="7"/>
        <v>2042.5</v>
      </c>
      <c r="E50" s="100">
        <f t="shared" si="7"/>
        <v>0</v>
      </c>
      <c r="F50" s="100">
        <f t="shared" si="7"/>
        <v>0</v>
      </c>
      <c r="G50" s="100">
        <f t="shared" si="7"/>
        <v>0</v>
      </c>
      <c r="H50" s="100">
        <f t="shared" si="7"/>
        <v>0</v>
      </c>
      <c r="I50" s="100">
        <f t="shared" si="7"/>
        <v>0</v>
      </c>
      <c r="J50" s="100">
        <f t="shared" si="7"/>
        <v>0</v>
      </c>
      <c r="K50" s="100">
        <f t="shared" si="7"/>
        <v>0</v>
      </c>
      <c r="L50" s="100">
        <f t="shared" si="7"/>
        <v>0</v>
      </c>
      <c r="M50" s="100">
        <f t="shared" si="7"/>
        <v>0</v>
      </c>
      <c r="N50" s="100">
        <f t="shared" si="7"/>
        <v>6127.5</v>
      </c>
      <c r="O50" s="94"/>
    </row>
    <row r="51" spans="1:15">
      <c r="A51" s="106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4"/>
    </row>
    <row r="52" spans="1:15" ht="24.75">
      <c r="A52" s="106" t="s">
        <v>127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94"/>
    </row>
    <row r="53" spans="1:15" ht="24.75">
      <c r="A53" s="107" t="s">
        <v>128</v>
      </c>
      <c r="B53" s="9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94"/>
    </row>
    <row r="54" spans="1:15" ht="36.75">
      <c r="A54" s="109" t="s">
        <v>129</v>
      </c>
      <c r="B54" s="96">
        <f>B28-(B50+ B53)</f>
        <v>117.5</v>
      </c>
      <c r="C54" s="96">
        <f t="shared" ref="C54:N54" si="8">C28-(C50+C53)</f>
        <v>-182.5</v>
      </c>
      <c r="D54" s="96">
        <f t="shared" si="8"/>
        <v>17757.5</v>
      </c>
      <c r="E54" s="96">
        <f t="shared" si="8"/>
        <v>0</v>
      </c>
      <c r="F54" s="96">
        <f t="shared" si="8"/>
        <v>0</v>
      </c>
      <c r="G54" s="96">
        <f t="shared" si="8"/>
        <v>0</v>
      </c>
      <c r="H54" s="96">
        <f t="shared" si="8"/>
        <v>0</v>
      </c>
      <c r="I54" s="96">
        <f t="shared" si="8"/>
        <v>0</v>
      </c>
      <c r="J54" s="96">
        <f t="shared" si="8"/>
        <v>0</v>
      </c>
      <c r="K54" s="96">
        <f t="shared" si="8"/>
        <v>0</v>
      </c>
      <c r="L54" s="96">
        <f t="shared" si="8"/>
        <v>0</v>
      </c>
      <c r="M54" s="96">
        <f t="shared" si="8"/>
        <v>0</v>
      </c>
      <c r="N54" s="96">
        <f t="shared" si="8"/>
        <v>17692.5</v>
      </c>
      <c r="O54" s="94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workbookViewId="0">
      <selection activeCell="K37" sqref="K37"/>
    </sheetView>
  </sheetViews>
  <sheetFormatPr defaultRowHeight="15"/>
  <cols>
    <col min="1" max="1" width="20" customWidth="1"/>
  </cols>
  <sheetData>
    <row r="1" spans="1:17" ht="15.7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7">
      <c r="A2" s="112" t="s">
        <v>98</v>
      </c>
      <c r="B2" s="113">
        <v>38504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7">
      <c r="A3" s="114"/>
      <c r="B3" s="111"/>
      <c r="C3" s="111"/>
      <c r="D3" s="111"/>
      <c r="E3" s="111"/>
      <c r="F3" s="111"/>
      <c r="G3" s="111"/>
      <c r="H3" s="114" t="s">
        <v>130</v>
      </c>
      <c r="I3" s="111"/>
      <c r="J3" s="111"/>
      <c r="K3" s="111"/>
      <c r="L3" s="111"/>
    </row>
    <row r="4" spans="1:17" ht="23.25">
      <c r="A4" s="115" t="s">
        <v>131</v>
      </c>
      <c r="B4" s="116">
        <v>38504</v>
      </c>
      <c r="C4" s="117">
        <v>38534</v>
      </c>
      <c r="D4" s="117">
        <v>38565</v>
      </c>
      <c r="E4" s="117">
        <v>38596</v>
      </c>
      <c r="F4" s="117">
        <v>38626</v>
      </c>
      <c r="G4" s="117">
        <v>38657</v>
      </c>
      <c r="H4" s="117">
        <v>38687</v>
      </c>
      <c r="I4" s="117">
        <v>38718</v>
      </c>
      <c r="J4" s="117">
        <v>38749</v>
      </c>
      <c r="K4" s="117">
        <v>38777</v>
      </c>
      <c r="L4" s="117">
        <v>38808</v>
      </c>
      <c r="M4" s="117">
        <v>38838</v>
      </c>
      <c r="N4" s="118" t="s">
        <v>132</v>
      </c>
      <c r="P4" t="s">
        <v>133</v>
      </c>
    </row>
    <row r="5" spans="1:17">
      <c r="A5" s="119" t="s">
        <v>134</v>
      </c>
      <c r="B5" s="120">
        <v>0</v>
      </c>
      <c r="C5" s="120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1">
        <f>SUM(B5:M5)</f>
        <v>0</v>
      </c>
      <c r="P5" t="s">
        <v>135</v>
      </c>
      <c r="Q5" t="s">
        <v>136</v>
      </c>
    </row>
    <row r="6" spans="1:17">
      <c r="A6" s="122" t="s">
        <v>137</v>
      </c>
      <c r="B6" s="123">
        <v>2</v>
      </c>
      <c r="C6" s="123">
        <v>0</v>
      </c>
      <c r="D6" s="123">
        <v>0</v>
      </c>
      <c r="E6" s="123">
        <v>0</v>
      </c>
      <c r="F6" s="123">
        <v>0</v>
      </c>
      <c r="G6" s="123">
        <v>0</v>
      </c>
      <c r="H6" s="123">
        <v>0</v>
      </c>
      <c r="I6" s="123">
        <v>0</v>
      </c>
      <c r="J6" s="123">
        <v>0</v>
      </c>
      <c r="K6" s="123">
        <v>0</v>
      </c>
      <c r="L6" s="123">
        <v>5</v>
      </c>
      <c r="M6" s="123">
        <v>0</v>
      </c>
      <c r="N6" s="124" t="s">
        <v>131</v>
      </c>
    </row>
    <row r="7" spans="1:17" ht="23.25">
      <c r="A7" s="125" t="s">
        <v>138</v>
      </c>
      <c r="B7" s="126">
        <f>B5*B6</f>
        <v>0</v>
      </c>
      <c r="C7" s="126">
        <f t="shared" ref="C7:M7" si="0">C5*C6</f>
        <v>0</v>
      </c>
      <c r="D7" s="126">
        <f t="shared" si="0"/>
        <v>0</v>
      </c>
      <c r="E7" s="126">
        <f t="shared" si="0"/>
        <v>0</v>
      </c>
      <c r="F7" s="126">
        <f t="shared" si="0"/>
        <v>0</v>
      </c>
      <c r="G7" s="126">
        <f t="shared" si="0"/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26">
        <f t="shared" si="0"/>
        <v>0</v>
      </c>
      <c r="L7" s="126">
        <f t="shared" si="0"/>
        <v>0</v>
      </c>
      <c r="M7" s="126">
        <f t="shared" si="0"/>
        <v>0</v>
      </c>
      <c r="N7" s="126">
        <f>SUM(B7:M7)</f>
        <v>0</v>
      </c>
    </row>
    <row r="8" spans="1:17">
      <c r="A8" s="127" t="s">
        <v>131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 t="s">
        <v>131</v>
      </c>
    </row>
    <row r="9" spans="1:17" ht="23.25">
      <c r="A9" s="130" t="s">
        <v>139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2">
        <f>SUM(B9:M9)</f>
        <v>0</v>
      </c>
    </row>
    <row r="10" spans="1:17">
      <c r="A10" s="133" t="s">
        <v>137</v>
      </c>
      <c r="B10" s="134">
        <v>2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5" t="s">
        <v>131</v>
      </c>
    </row>
    <row r="11" spans="1:17" ht="23.25">
      <c r="A11" s="136" t="s">
        <v>140</v>
      </c>
      <c r="B11" s="137">
        <f>B9*B10</f>
        <v>0</v>
      </c>
      <c r="C11" s="137">
        <f t="shared" ref="C11:M11" si="1">C9*C10</f>
        <v>0</v>
      </c>
      <c r="D11" s="137">
        <f t="shared" si="1"/>
        <v>0</v>
      </c>
      <c r="E11" s="137">
        <f t="shared" si="1"/>
        <v>0</v>
      </c>
      <c r="F11" s="137">
        <f t="shared" si="1"/>
        <v>0</v>
      </c>
      <c r="G11" s="137">
        <f t="shared" si="1"/>
        <v>0</v>
      </c>
      <c r="H11" s="137">
        <f t="shared" si="1"/>
        <v>0</v>
      </c>
      <c r="I11" s="137">
        <f t="shared" si="1"/>
        <v>0</v>
      </c>
      <c r="J11" s="137">
        <f t="shared" si="1"/>
        <v>0</v>
      </c>
      <c r="K11" s="137">
        <f t="shared" si="1"/>
        <v>0</v>
      </c>
      <c r="L11" s="137">
        <f t="shared" si="1"/>
        <v>0</v>
      </c>
      <c r="M11" s="137">
        <f t="shared" si="1"/>
        <v>0</v>
      </c>
      <c r="N11" s="137">
        <f>SUM(B11:M11)</f>
        <v>0</v>
      </c>
    </row>
    <row r="12" spans="1:17">
      <c r="A12" s="127" t="s">
        <v>131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 t="s">
        <v>131</v>
      </c>
    </row>
    <row r="13" spans="1:17" ht="23.25">
      <c r="A13" s="130" t="s">
        <v>141</v>
      </c>
      <c r="B13" s="131">
        <v>1</v>
      </c>
      <c r="C13" s="131">
        <v>2</v>
      </c>
      <c r="D13" s="131">
        <v>5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2">
        <f>SUM(B13:M13)</f>
        <v>8</v>
      </c>
    </row>
    <row r="14" spans="1:17">
      <c r="A14" s="133" t="s">
        <v>137</v>
      </c>
      <c r="B14" s="134">
        <v>2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5" t="s">
        <v>131</v>
      </c>
    </row>
    <row r="15" spans="1:17" ht="23.25">
      <c r="A15" s="136" t="s">
        <v>142</v>
      </c>
      <c r="B15" s="137">
        <f>B13*B14</f>
        <v>2</v>
      </c>
      <c r="C15" s="137">
        <f t="shared" ref="C15:M15" si="2">C13*C14</f>
        <v>0</v>
      </c>
      <c r="D15" s="137">
        <f t="shared" si="2"/>
        <v>0</v>
      </c>
      <c r="E15" s="137">
        <f t="shared" si="2"/>
        <v>0</v>
      </c>
      <c r="F15" s="137">
        <f t="shared" si="2"/>
        <v>0</v>
      </c>
      <c r="G15" s="137">
        <f t="shared" si="2"/>
        <v>0</v>
      </c>
      <c r="H15" s="137">
        <f t="shared" si="2"/>
        <v>0</v>
      </c>
      <c r="I15" s="137">
        <f t="shared" si="2"/>
        <v>0</v>
      </c>
      <c r="J15" s="137">
        <f t="shared" si="2"/>
        <v>0</v>
      </c>
      <c r="K15" s="137">
        <f t="shared" si="2"/>
        <v>0</v>
      </c>
      <c r="L15" s="137">
        <f t="shared" si="2"/>
        <v>0</v>
      </c>
      <c r="M15" s="137">
        <f t="shared" si="2"/>
        <v>0</v>
      </c>
      <c r="N15" s="137">
        <f>SUM(B15:M15)</f>
        <v>2</v>
      </c>
    </row>
    <row r="16" spans="1:17">
      <c r="A16" s="127" t="s">
        <v>131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 t="s">
        <v>131</v>
      </c>
    </row>
    <row r="17" spans="1:14">
      <c r="A17" s="138" t="s">
        <v>143</v>
      </c>
      <c r="B17" s="131">
        <v>1</v>
      </c>
      <c r="C17" s="131">
        <v>2</v>
      </c>
      <c r="D17" s="131">
        <v>5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2">
        <f>SUM(B17:M17)</f>
        <v>8</v>
      </c>
    </row>
    <row r="18" spans="1:14">
      <c r="A18" s="122" t="s">
        <v>137</v>
      </c>
      <c r="B18" s="134">
        <v>2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5" t="s">
        <v>131</v>
      </c>
    </row>
    <row r="19" spans="1:14">
      <c r="A19" s="125" t="s">
        <v>144</v>
      </c>
      <c r="B19" s="137">
        <f>B17*B18</f>
        <v>2</v>
      </c>
      <c r="C19" s="137">
        <f t="shared" ref="C19:M19" si="3">C17*C18</f>
        <v>0</v>
      </c>
      <c r="D19" s="137">
        <f t="shared" si="3"/>
        <v>0</v>
      </c>
      <c r="E19" s="137">
        <f t="shared" si="3"/>
        <v>0</v>
      </c>
      <c r="F19" s="137">
        <f t="shared" si="3"/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 t="shared" si="3"/>
        <v>0</v>
      </c>
      <c r="K19" s="137">
        <f t="shared" si="3"/>
        <v>0</v>
      </c>
      <c r="L19" s="137">
        <f t="shared" si="3"/>
        <v>0</v>
      </c>
      <c r="M19" s="137">
        <f t="shared" si="3"/>
        <v>0</v>
      </c>
      <c r="N19" s="137">
        <f>SUM(B19:M19)</f>
        <v>2</v>
      </c>
    </row>
    <row r="20" spans="1:14">
      <c r="A20" s="127" t="s">
        <v>131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 t="s">
        <v>131</v>
      </c>
    </row>
    <row r="21" spans="1:14">
      <c r="A21" s="138" t="s">
        <v>145</v>
      </c>
      <c r="B21" s="131">
        <v>1</v>
      </c>
      <c r="C21" s="131">
        <v>2</v>
      </c>
      <c r="D21" s="131">
        <v>5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2">
        <f>SUM(B21:M21)</f>
        <v>8</v>
      </c>
    </row>
    <row r="22" spans="1:14">
      <c r="A22" s="122" t="s">
        <v>137</v>
      </c>
      <c r="B22" s="134">
        <v>2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5" t="s">
        <v>131</v>
      </c>
    </row>
    <row r="23" spans="1:14">
      <c r="A23" s="125" t="s">
        <v>146</v>
      </c>
      <c r="B23" s="137">
        <f>B21*B22</f>
        <v>2</v>
      </c>
      <c r="C23" s="137">
        <f t="shared" ref="C23:M23" si="4">C21*C22</f>
        <v>0</v>
      </c>
      <c r="D23" s="137">
        <f t="shared" si="4"/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0</v>
      </c>
      <c r="N23" s="137">
        <f>SUM(B23:M23)</f>
        <v>2</v>
      </c>
    </row>
    <row r="24" spans="1:14">
      <c r="A24" s="127" t="s">
        <v>131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9" t="s">
        <v>131</v>
      </c>
    </row>
    <row r="25" spans="1:14">
      <c r="A25" s="138" t="s">
        <v>147</v>
      </c>
      <c r="B25" s="131">
        <v>1</v>
      </c>
      <c r="C25" s="131">
        <v>2</v>
      </c>
      <c r="D25" s="131">
        <v>5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2">
        <f>SUM(B25:M25)</f>
        <v>8</v>
      </c>
    </row>
    <row r="26" spans="1:14">
      <c r="A26" s="122" t="s">
        <v>137</v>
      </c>
      <c r="B26" s="134">
        <v>2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5" t="s">
        <v>131</v>
      </c>
    </row>
    <row r="27" spans="1:14">
      <c r="A27" s="125" t="s">
        <v>148</v>
      </c>
      <c r="B27" s="137">
        <f>B25*B26</f>
        <v>2</v>
      </c>
      <c r="C27" s="137">
        <f t="shared" ref="C27:M27" si="5">C25*C26</f>
        <v>0</v>
      </c>
      <c r="D27" s="137">
        <f t="shared" si="5"/>
        <v>0</v>
      </c>
      <c r="E27" s="137">
        <f t="shared" si="5"/>
        <v>0</v>
      </c>
      <c r="F27" s="137">
        <f t="shared" si="5"/>
        <v>0</v>
      </c>
      <c r="G27" s="137">
        <f t="shared" si="5"/>
        <v>0</v>
      </c>
      <c r="H27" s="137">
        <f t="shared" si="5"/>
        <v>0</v>
      </c>
      <c r="I27" s="137">
        <f t="shared" si="5"/>
        <v>0</v>
      </c>
      <c r="J27" s="137">
        <f t="shared" si="5"/>
        <v>0</v>
      </c>
      <c r="K27" s="137">
        <f t="shared" si="5"/>
        <v>0</v>
      </c>
      <c r="L27" s="137">
        <f t="shared" si="5"/>
        <v>0</v>
      </c>
      <c r="M27" s="137">
        <f t="shared" si="5"/>
        <v>0</v>
      </c>
      <c r="N27" s="137">
        <f>SUM(B27:M27)</f>
        <v>2</v>
      </c>
    </row>
    <row r="28" spans="1:14">
      <c r="A28" s="127" t="s">
        <v>131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 t="s">
        <v>131</v>
      </c>
    </row>
    <row r="29" spans="1:14">
      <c r="A29" s="138" t="s">
        <v>149</v>
      </c>
      <c r="B29" s="131">
        <v>1</v>
      </c>
      <c r="C29" s="131">
        <v>2</v>
      </c>
      <c r="D29" s="131">
        <v>5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2">
        <f>SUM(B29:M29)</f>
        <v>8</v>
      </c>
    </row>
    <row r="30" spans="1:14">
      <c r="A30" s="122" t="s">
        <v>137</v>
      </c>
      <c r="B30" s="134">
        <v>2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5" t="s">
        <v>131</v>
      </c>
    </row>
    <row r="31" spans="1:14">
      <c r="A31" s="125" t="s">
        <v>150</v>
      </c>
      <c r="B31" s="137">
        <f>B29*B30</f>
        <v>2</v>
      </c>
      <c r="C31" s="137">
        <f t="shared" ref="C31:M31" si="6">C29*C30</f>
        <v>0</v>
      </c>
      <c r="D31" s="137">
        <f t="shared" si="6"/>
        <v>0</v>
      </c>
      <c r="E31" s="137">
        <f t="shared" si="6"/>
        <v>0</v>
      </c>
      <c r="F31" s="137">
        <f t="shared" si="6"/>
        <v>0</v>
      </c>
      <c r="G31" s="137">
        <f t="shared" si="6"/>
        <v>0</v>
      </c>
      <c r="H31" s="137">
        <f t="shared" si="6"/>
        <v>0</v>
      </c>
      <c r="I31" s="137">
        <f t="shared" si="6"/>
        <v>0</v>
      </c>
      <c r="J31" s="137">
        <f t="shared" si="6"/>
        <v>0</v>
      </c>
      <c r="K31" s="137">
        <f t="shared" si="6"/>
        <v>0</v>
      </c>
      <c r="L31" s="137">
        <f t="shared" si="6"/>
        <v>0</v>
      </c>
      <c r="M31" s="137">
        <f t="shared" si="6"/>
        <v>0</v>
      </c>
      <c r="N31" s="137">
        <f>SUM(B31:M31)</f>
        <v>2</v>
      </c>
    </row>
    <row r="32" spans="1:14">
      <c r="A32" s="127" t="s">
        <v>131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 t="s">
        <v>131</v>
      </c>
    </row>
    <row r="33" spans="1:14" ht="23.25">
      <c r="A33" s="139" t="s">
        <v>151</v>
      </c>
      <c r="B33" s="140">
        <f>SUM(B7,B11,B15,B19,B23,B27,B31)</f>
        <v>10</v>
      </c>
      <c r="C33" s="140">
        <f t="shared" ref="C33:N33" si="7">SUM(C7,C11,C15,C19,C23,C27,C31)</f>
        <v>0</v>
      </c>
      <c r="D33" s="140">
        <f t="shared" si="7"/>
        <v>0</v>
      </c>
      <c r="E33" s="140">
        <f t="shared" si="7"/>
        <v>0</v>
      </c>
      <c r="F33" s="140">
        <f t="shared" si="7"/>
        <v>0</v>
      </c>
      <c r="G33" s="140">
        <f t="shared" si="7"/>
        <v>0</v>
      </c>
      <c r="H33" s="140">
        <f t="shared" si="7"/>
        <v>0</v>
      </c>
      <c r="I33" s="140">
        <f t="shared" si="7"/>
        <v>0</v>
      </c>
      <c r="J33" s="140">
        <f t="shared" si="7"/>
        <v>0</v>
      </c>
      <c r="K33" s="140">
        <f t="shared" si="7"/>
        <v>0</v>
      </c>
      <c r="L33" s="140">
        <f t="shared" si="7"/>
        <v>0</v>
      </c>
      <c r="M33" s="140">
        <f t="shared" si="7"/>
        <v>0</v>
      </c>
      <c r="N33" s="140">
        <f t="shared" si="7"/>
        <v>10</v>
      </c>
    </row>
    <row r="35" spans="1:14">
      <c r="A35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workbookViewId="0">
      <selection sqref="A1:B1"/>
    </sheetView>
  </sheetViews>
  <sheetFormatPr defaultRowHeight="15"/>
  <cols>
    <col min="1" max="1" width="35.7109375" customWidth="1"/>
  </cols>
  <sheetData>
    <row r="1" spans="1:14" ht="19.5" thickBot="1">
      <c r="A1" s="69"/>
      <c r="B1" s="70" t="s">
        <v>152</v>
      </c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2" t="s">
        <v>51</v>
      </c>
    </row>
    <row r="2" spans="1:14" ht="15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.75">
      <c r="A3" s="73"/>
      <c r="B3" s="74" t="s">
        <v>52</v>
      </c>
      <c r="C3" s="74" t="s">
        <v>53</v>
      </c>
      <c r="D3" s="74" t="s">
        <v>54</v>
      </c>
      <c r="E3" s="74" t="s">
        <v>55</v>
      </c>
      <c r="F3" s="74" t="s">
        <v>56</v>
      </c>
      <c r="G3" s="74" t="s">
        <v>57</v>
      </c>
      <c r="H3" s="74" t="s">
        <v>58</v>
      </c>
      <c r="I3" s="74" t="s">
        <v>59</v>
      </c>
      <c r="J3" s="74" t="s">
        <v>60</v>
      </c>
      <c r="K3" s="74" t="s">
        <v>61</v>
      </c>
      <c r="L3" s="74" t="s">
        <v>62</v>
      </c>
      <c r="M3" s="74" t="s">
        <v>63</v>
      </c>
      <c r="N3" s="74" t="s">
        <v>64</v>
      </c>
    </row>
    <row r="4" spans="1:14" ht="15.75">
      <c r="A4" s="73" t="s">
        <v>65</v>
      </c>
      <c r="B4" s="75">
        <v>0</v>
      </c>
      <c r="C4" s="76">
        <f>B38</f>
        <v>0</v>
      </c>
      <c r="D4" s="76">
        <f t="shared" ref="D4:M4" si="0">C38</f>
        <v>0</v>
      </c>
      <c r="E4" s="76">
        <f t="shared" si="0"/>
        <v>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76">
        <f t="shared" si="0"/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7"/>
    </row>
    <row r="5" spans="1:14" ht="15.75">
      <c r="A5" s="73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3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.75">
      <c r="A7" s="73" t="s">
        <v>67</v>
      </c>
      <c r="B7" s="78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6">
        <f>SUM(B7:M7)</f>
        <v>0</v>
      </c>
    </row>
    <row r="8" spans="1:14" ht="15.75">
      <c r="A8" s="73" t="s">
        <v>68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6">
        <f>SUM(B8:M8)</f>
        <v>0</v>
      </c>
    </row>
    <row r="9" spans="1:14" ht="15.75">
      <c r="A9" s="79" t="s">
        <v>69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6">
        <f>SUM(B9:M9)</f>
        <v>0</v>
      </c>
    </row>
    <row r="10" spans="1:14" ht="15.75">
      <c r="A10" s="80" t="s">
        <v>70</v>
      </c>
      <c r="B10" s="76">
        <f>SUM(B7:B9)</f>
        <v>0</v>
      </c>
      <c r="C10" s="76">
        <f t="shared" ref="C10:N10" si="1">SUM(C7:C9)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 t="shared" si="1"/>
        <v>0</v>
      </c>
      <c r="I10" s="76">
        <f t="shared" si="1"/>
        <v>0</v>
      </c>
      <c r="J10" s="76">
        <f t="shared" si="1"/>
        <v>0</v>
      </c>
      <c r="K10" s="76">
        <f t="shared" si="1"/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</row>
    <row r="11" spans="1:14" ht="15.75">
      <c r="A11" s="7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6"/>
    </row>
    <row r="12" spans="1:14" ht="15.75">
      <c r="A12" s="82" t="s">
        <v>71</v>
      </c>
      <c r="B12" s="76">
        <f>B4+B10</f>
        <v>0</v>
      </c>
      <c r="C12" s="76">
        <f t="shared" ref="C12:M12" si="2">C4+C10</f>
        <v>0</v>
      </c>
      <c r="D12" s="76">
        <f t="shared" si="2"/>
        <v>0</v>
      </c>
      <c r="E12" s="76">
        <f t="shared" si="2"/>
        <v>0</v>
      </c>
      <c r="F12" s="76">
        <f t="shared" si="2"/>
        <v>0</v>
      </c>
      <c r="G12" s="76">
        <f t="shared" si="2"/>
        <v>0</v>
      </c>
      <c r="H12" s="76">
        <f t="shared" si="2"/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76">
        <f t="shared" si="2"/>
        <v>0</v>
      </c>
      <c r="M12" s="76">
        <f t="shared" si="2"/>
        <v>0</v>
      </c>
      <c r="N12" s="76"/>
    </row>
    <row r="13" spans="1:14" ht="15.75">
      <c r="A13" s="7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6"/>
    </row>
    <row r="14" spans="1:14" ht="15.75">
      <c r="A14" s="82" t="s">
        <v>72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6"/>
    </row>
    <row r="15" spans="1:14" ht="15.75">
      <c r="A15" s="79" t="s">
        <v>73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6">
        <f t="shared" ref="N15:N29" si="3">SUM(B15:M15)</f>
        <v>0</v>
      </c>
    </row>
    <row r="16" spans="1:14" ht="15.75">
      <c r="A16" s="79" t="s">
        <v>74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6">
        <f t="shared" si="3"/>
        <v>0</v>
      </c>
    </row>
    <row r="17" spans="1:14" ht="15.75">
      <c r="A17" s="79" t="s">
        <v>75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6">
        <f t="shared" si="3"/>
        <v>0</v>
      </c>
    </row>
    <row r="18" spans="1:14" ht="15.75">
      <c r="A18" s="79" t="s">
        <v>76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6">
        <f t="shared" si="3"/>
        <v>0</v>
      </c>
    </row>
    <row r="19" spans="1:14" ht="15.75">
      <c r="A19" s="79" t="s">
        <v>77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6">
        <f t="shared" si="3"/>
        <v>0</v>
      </c>
    </row>
    <row r="20" spans="1:14" ht="15.75">
      <c r="A20" s="79" t="s">
        <v>78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6">
        <f t="shared" si="3"/>
        <v>0</v>
      </c>
    </row>
    <row r="21" spans="1:14" ht="15.75">
      <c r="A21" s="79" t="s">
        <v>79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6">
        <f t="shared" si="3"/>
        <v>0</v>
      </c>
    </row>
    <row r="22" spans="1:14" ht="15.75">
      <c r="A22" s="79" t="s">
        <v>80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6">
        <f t="shared" si="3"/>
        <v>0</v>
      </c>
    </row>
    <row r="23" spans="1:14" ht="15.75">
      <c r="A23" s="79" t="s">
        <v>81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6">
        <f>SUM(B23:M23)</f>
        <v>0</v>
      </c>
    </row>
    <row r="24" spans="1:14" ht="15.75">
      <c r="A24" s="79" t="s">
        <v>82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6">
        <f t="shared" si="3"/>
        <v>0</v>
      </c>
    </row>
    <row r="25" spans="1:14" ht="15.75">
      <c r="A25" s="79" t="s">
        <v>83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6">
        <f t="shared" si="3"/>
        <v>0</v>
      </c>
    </row>
    <row r="26" spans="1:14" ht="15.75">
      <c r="A26" s="79" t="s">
        <v>84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6">
        <f t="shared" si="3"/>
        <v>0</v>
      </c>
    </row>
    <row r="27" spans="1:14" ht="15.75">
      <c r="A27" s="79" t="s">
        <v>85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6">
        <f t="shared" si="3"/>
        <v>0</v>
      </c>
    </row>
    <row r="28" spans="1:14" ht="15.75">
      <c r="A28" s="79" t="s">
        <v>86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6">
        <f t="shared" si="3"/>
        <v>0</v>
      </c>
    </row>
    <row r="29" spans="1:14" ht="15.75">
      <c r="A29" s="79" t="s">
        <v>87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6">
        <f t="shared" si="3"/>
        <v>0</v>
      </c>
    </row>
    <row r="30" spans="1:14" ht="15.75">
      <c r="A30" s="79" t="s">
        <v>88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6">
        <f>SUM(B30:M30)</f>
        <v>0</v>
      </c>
    </row>
    <row r="31" spans="1:14" ht="15.75">
      <c r="A31" s="79" t="s">
        <v>89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6">
        <f>SUM(B31:M31)</f>
        <v>0</v>
      </c>
    </row>
    <row r="32" spans="1:14" ht="15.75">
      <c r="A32" s="79" t="s">
        <v>90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6">
        <f>SUM(B32:M32)</f>
        <v>0</v>
      </c>
    </row>
    <row r="33" spans="1:14" ht="15.75">
      <c r="A33" s="79" t="s">
        <v>91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6">
        <f>SUM(B33:M33)</f>
        <v>0</v>
      </c>
    </row>
    <row r="34" spans="1:14" ht="15.75">
      <c r="A34" s="79" t="s">
        <v>92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6">
        <f t="shared" ref="N34" si="4">SUM(B34:M34)</f>
        <v>0</v>
      </c>
    </row>
    <row r="35" spans="1:14" ht="15.75">
      <c r="A35" s="73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5"/>
    </row>
    <row r="36" spans="1:14" ht="15.75">
      <c r="A36" s="82" t="s">
        <v>93</v>
      </c>
      <c r="B36" s="76">
        <f>SUM(B15:B35)</f>
        <v>0</v>
      </c>
      <c r="C36" s="76">
        <f t="shared" ref="C36:M36" si="5">SUM(C15:C35)</f>
        <v>0</v>
      </c>
      <c r="D36" s="76">
        <f t="shared" si="5"/>
        <v>0</v>
      </c>
      <c r="E36" s="76">
        <f t="shared" si="5"/>
        <v>0</v>
      </c>
      <c r="F36" s="76">
        <f>SUM(F15:F35)</f>
        <v>0</v>
      </c>
      <c r="G36" s="76">
        <f t="shared" si="5"/>
        <v>0</v>
      </c>
      <c r="H36" s="76">
        <f t="shared" si="5"/>
        <v>0</v>
      </c>
      <c r="I36" s="76">
        <f t="shared" si="5"/>
        <v>0</v>
      </c>
      <c r="J36" s="76">
        <f t="shared" si="5"/>
        <v>0</v>
      </c>
      <c r="K36" s="76">
        <f t="shared" si="5"/>
        <v>0</v>
      </c>
      <c r="L36" s="76">
        <f t="shared" si="5"/>
        <v>0</v>
      </c>
      <c r="M36" s="76">
        <f t="shared" si="5"/>
        <v>0</v>
      </c>
      <c r="N36" s="76">
        <f>SUM(N30:N35)</f>
        <v>0</v>
      </c>
    </row>
    <row r="37" spans="1:14" ht="15.75">
      <c r="A37" s="73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81"/>
    </row>
    <row r="38" spans="1:14" ht="15.75">
      <c r="A38" s="82" t="s">
        <v>94</v>
      </c>
      <c r="B38" s="76">
        <f t="shared" ref="B38:M38" si="6">B12-B36</f>
        <v>0</v>
      </c>
      <c r="C38" s="76">
        <f t="shared" si="6"/>
        <v>0</v>
      </c>
      <c r="D38" s="76">
        <f t="shared" si="6"/>
        <v>0</v>
      </c>
      <c r="E38" s="76">
        <f t="shared" si="6"/>
        <v>0</v>
      </c>
      <c r="F38" s="76">
        <f t="shared" si="6"/>
        <v>0</v>
      </c>
      <c r="G38" s="76">
        <f t="shared" si="6"/>
        <v>0</v>
      </c>
      <c r="H38" s="76">
        <f t="shared" si="6"/>
        <v>0</v>
      </c>
      <c r="I38" s="76">
        <f t="shared" si="6"/>
        <v>0</v>
      </c>
      <c r="J38" s="76">
        <f t="shared" si="6"/>
        <v>0</v>
      </c>
      <c r="K38" s="76">
        <f t="shared" si="6"/>
        <v>0</v>
      </c>
      <c r="L38" s="76">
        <f t="shared" si="6"/>
        <v>0</v>
      </c>
      <c r="M38" s="76">
        <f t="shared" si="6"/>
        <v>0</v>
      </c>
      <c r="N38" s="81"/>
    </row>
    <row r="40" spans="1:14">
      <c r="A40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tabSelected="1" workbookViewId="0">
      <selection activeCell="J63" sqref="J63"/>
    </sheetView>
  </sheetViews>
  <sheetFormatPr defaultRowHeight="15"/>
  <sheetData>
    <row r="1" spans="1:16" ht="20.25">
      <c r="A1" s="83" t="s">
        <v>153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5.75">
      <c r="A2" s="85" t="s">
        <v>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.75">
      <c r="A4" s="86" t="s">
        <v>98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>
      <c r="A5" s="87">
        <v>44197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41.25" customHeight="1">
      <c r="A7" s="88"/>
      <c r="B7" s="89">
        <f>A5</f>
        <v>44197</v>
      </c>
      <c r="C7" s="90">
        <f>DATE(YEAR(A5),MONTH(A5)+1,1)</f>
        <v>44228</v>
      </c>
      <c r="D7" s="90">
        <f t="shared" ref="D7:M7" si="0">DATE(YEAR(C7),MONTH(C7)+1,1)</f>
        <v>44256</v>
      </c>
      <c r="E7" s="90">
        <f t="shared" si="0"/>
        <v>44287</v>
      </c>
      <c r="F7" s="90">
        <f t="shared" si="0"/>
        <v>44317</v>
      </c>
      <c r="G7" s="90">
        <f t="shared" si="0"/>
        <v>44348</v>
      </c>
      <c r="H7" s="90">
        <f t="shared" si="0"/>
        <v>44378</v>
      </c>
      <c r="I7" s="90">
        <f t="shared" si="0"/>
        <v>44409</v>
      </c>
      <c r="J7" s="90">
        <f t="shared" si="0"/>
        <v>44440</v>
      </c>
      <c r="K7" s="90">
        <f t="shared" si="0"/>
        <v>44470</v>
      </c>
      <c r="L7" s="90">
        <f t="shared" si="0"/>
        <v>44501</v>
      </c>
      <c r="M7" s="90">
        <f t="shared" si="0"/>
        <v>44531</v>
      </c>
      <c r="N7" s="91" t="s">
        <v>99</v>
      </c>
      <c r="O7" s="88"/>
      <c r="P7" s="88"/>
    </row>
    <row r="8" spans="1:16">
      <c r="A8" s="92" t="s">
        <v>100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  <c r="P8" s="94"/>
    </row>
    <row r="9" spans="1:16" ht="24.75">
      <c r="A9" s="95" t="s">
        <v>101</v>
      </c>
      <c r="B9" s="96">
        <v>100</v>
      </c>
      <c r="C9" s="96">
        <v>300</v>
      </c>
      <c r="D9" s="96">
        <v>1000</v>
      </c>
      <c r="E9" s="96"/>
      <c r="F9" s="96"/>
      <c r="G9" s="96"/>
      <c r="H9" s="96"/>
      <c r="I9" s="96"/>
      <c r="J9" s="96"/>
      <c r="K9" s="96"/>
      <c r="L9" s="96"/>
      <c r="M9" s="96"/>
      <c r="N9" s="141">
        <f t="shared" ref="N9:N15" si="1">SUM(M9,L9,K9,J9,I9,H9,G9,F9,E9,D9,C9,B9)</f>
        <v>1400</v>
      </c>
      <c r="O9" s="94"/>
      <c r="P9" s="94"/>
    </row>
    <row r="10" spans="1:16" ht="24.75">
      <c r="A10" s="97" t="s">
        <v>102</v>
      </c>
      <c r="B10" s="98">
        <v>500</v>
      </c>
      <c r="C10" s="98">
        <v>600</v>
      </c>
      <c r="D10" s="96">
        <v>1000</v>
      </c>
      <c r="E10" s="98"/>
      <c r="F10" s="98"/>
      <c r="G10" s="98"/>
      <c r="H10" s="98"/>
      <c r="I10" s="98"/>
      <c r="J10" s="98"/>
      <c r="K10" s="98"/>
      <c r="L10" s="98"/>
      <c r="M10" s="98"/>
      <c r="N10" s="141">
        <f t="shared" si="1"/>
        <v>2100</v>
      </c>
      <c r="O10" s="94"/>
      <c r="P10" s="94"/>
    </row>
    <row r="11" spans="1:16" ht="24.75">
      <c r="A11" s="97" t="s">
        <v>103</v>
      </c>
      <c r="B11" s="98">
        <v>600</v>
      </c>
      <c r="C11" s="98">
        <v>200</v>
      </c>
      <c r="D11" s="96">
        <v>2000</v>
      </c>
      <c r="E11" s="98"/>
      <c r="F11" s="98"/>
      <c r="G11" s="98"/>
      <c r="H11" s="98"/>
      <c r="I11" s="98"/>
      <c r="J11" s="98"/>
      <c r="K11" s="98"/>
      <c r="L11" s="98"/>
      <c r="M11" s="98"/>
      <c r="N11" s="141">
        <f t="shared" si="1"/>
        <v>2800</v>
      </c>
      <c r="O11" s="94"/>
      <c r="P11" s="94"/>
    </row>
    <row r="12" spans="1:16" ht="24.75">
      <c r="A12" s="97" t="s">
        <v>104</v>
      </c>
      <c r="B12" s="98">
        <v>100</v>
      </c>
      <c r="C12" s="98">
        <v>150</v>
      </c>
      <c r="D12" s="96">
        <v>5000</v>
      </c>
      <c r="E12" s="98"/>
      <c r="F12" s="98"/>
      <c r="G12" s="98"/>
      <c r="H12" s="98"/>
      <c r="I12" s="98"/>
      <c r="J12" s="98"/>
      <c r="K12" s="98"/>
      <c r="L12" s="98"/>
      <c r="M12" s="98"/>
      <c r="N12" s="141">
        <f t="shared" si="1"/>
        <v>5250</v>
      </c>
      <c r="O12" s="94"/>
      <c r="P12" s="94"/>
    </row>
    <row r="13" spans="1:16" ht="24.75">
      <c r="A13" s="97" t="s">
        <v>105</v>
      </c>
      <c r="B13" s="98">
        <v>500</v>
      </c>
      <c r="C13" s="98">
        <v>200</v>
      </c>
      <c r="D13" s="96">
        <v>5000</v>
      </c>
      <c r="E13" s="98"/>
      <c r="F13" s="98"/>
      <c r="G13" s="98"/>
      <c r="H13" s="98"/>
      <c r="I13" s="98"/>
      <c r="J13" s="98"/>
      <c r="K13" s="98"/>
      <c r="L13" s="98"/>
      <c r="M13" s="98"/>
      <c r="N13" s="141">
        <f t="shared" si="1"/>
        <v>5700</v>
      </c>
      <c r="O13" s="94"/>
      <c r="P13" s="94"/>
    </row>
    <row r="14" spans="1:16" ht="24.75">
      <c r="A14" s="97" t="s">
        <v>106</v>
      </c>
      <c r="B14" s="98">
        <v>200</v>
      </c>
      <c r="C14" s="98">
        <v>500</v>
      </c>
      <c r="D14" s="96">
        <v>5000</v>
      </c>
      <c r="E14" s="98"/>
      <c r="F14" s="98"/>
      <c r="G14" s="98"/>
      <c r="H14" s="98"/>
      <c r="I14" s="98"/>
      <c r="J14" s="98"/>
      <c r="K14" s="98"/>
      <c r="L14" s="98"/>
      <c r="M14" s="98"/>
      <c r="N14" s="141">
        <f t="shared" si="1"/>
        <v>5700</v>
      </c>
      <c r="O14" s="94"/>
      <c r="P14" s="94"/>
    </row>
    <row r="15" spans="1:16" ht="24.75">
      <c r="A15" s="97" t="s">
        <v>107</v>
      </c>
      <c r="B15" s="98">
        <v>300</v>
      </c>
      <c r="C15" s="98">
        <v>50</v>
      </c>
      <c r="D15" s="96">
        <v>1500</v>
      </c>
      <c r="E15" s="98"/>
      <c r="F15" s="98"/>
      <c r="G15" s="98"/>
      <c r="H15" s="98"/>
      <c r="I15" s="98"/>
      <c r="J15" s="98"/>
      <c r="K15" s="98"/>
      <c r="L15" s="98"/>
      <c r="M15" s="98"/>
      <c r="N15" s="141">
        <f t="shared" si="1"/>
        <v>1850</v>
      </c>
      <c r="O15" s="94"/>
      <c r="P15" s="94"/>
    </row>
    <row r="16" spans="1:16" ht="36.75">
      <c r="A16" s="142" t="s">
        <v>108</v>
      </c>
      <c r="B16" s="143">
        <f t="shared" ref="B16:N16" si="2">SUM(B9:B15)</f>
        <v>2300</v>
      </c>
      <c r="C16" s="143">
        <f t="shared" si="2"/>
        <v>2000</v>
      </c>
      <c r="D16" s="143">
        <f t="shared" si="2"/>
        <v>20500</v>
      </c>
      <c r="E16" s="143">
        <f t="shared" si="2"/>
        <v>0</v>
      </c>
      <c r="F16" s="143">
        <f t="shared" si="2"/>
        <v>0</v>
      </c>
      <c r="G16" s="143">
        <f t="shared" si="2"/>
        <v>0</v>
      </c>
      <c r="H16" s="143">
        <f t="shared" si="2"/>
        <v>0</v>
      </c>
      <c r="I16" s="143">
        <f t="shared" si="2"/>
        <v>0</v>
      </c>
      <c r="J16" s="143">
        <f t="shared" si="2"/>
        <v>0</v>
      </c>
      <c r="K16" s="143">
        <f t="shared" si="2"/>
        <v>0</v>
      </c>
      <c r="L16" s="143">
        <f t="shared" si="2"/>
        <v>0</v>
      </c>
      <c r="M16" s="143">
        <f t="shared" si="2"/>
        <v>0</v>
      </c>
      <c r="N16" s="143">
        <f t="shared" si="2"/>
        <v>24800</v>
      </c>
      <c r="O16" s="94"/>
      <c r="P16" s="94"/>
    </row>
    <row r="17" spans="1:16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94"/>
      <c r="P17" s="94"/>
    </row>
    <row r="18" spans="1:16">
      <c r="A18" s="92" t="s">
        <v>109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4"/>
    </row>
    <row r="19" spans="1:16" ht="24.75">
      <c r="A19" s="95" t="s">
        <v>101</v>
      </c>
      <c r="B19" s="96">
        <v>20</v>
      </c>
      <c r="C19" s="96">
        <v>20</v>
      </c>
      <c r="D19" s="96">
        <v>100</v>
      </c>
      <c r="E19" s="96"/>
      <c r="F19" s="96"/>
      <c r="G19" s="96"/>
      <c r="H19" s="96"/>
      <c r="I19" s="96"/>
      <c r="J19" s="96"/>
      <c r="K19" s="96"/>
      <c r="L19" s="96"/>
      <c r="M19" s="96"/>
      <c r="N19" s="141">
        <f t="shared" ref="N19:N25" si="3">SUM(M19,L19,K19,J19,I19,H19,G19,F19,E19,D19,C19,B19)</f>
        <v>140</v>
      </c>
      <c r="O19" s="94"/>
      <c r="P19" s="94"/>
    </row>
    <row r="20" spans="1:16" ht="24.75">
      <c r="A20" s="97" t="s">
        <v>102</v>
      </c>
      <c r="B20" s="98">
        <v>20</v>
      </c>
      <c r="C20" s="98">
        <v>20</v>
      </c>
      <c r="D20" s="98">
        <v>100</v>
      </c>
      <c r="E20" s="98"/>
      <c r="F20" s="98"/>
      <c r="G20" s="98"/>
      <c r="H20" s="98"/>
      <c r="I20" s="98"/>
      <c r="J20" s="98"/>
      <c r="K20" s="98"/>
      <c r="L20" s="98"/>
      <c r="M20" s="98"/>
      <c r="N20" s="141">
        <f t="shared" si="3"/>
        <v>140</v>
      </c>
      <c r="O20" s="94"/>
      <c r="P20" s="94"/>
    </row>
    <row r="21" spans="1:16" ht="24.75">
      <c r="A21" s="97" t="s">
        <v>103</v>
      </c>
      <c r="B21" s="98">
        <v>20</v>
      </c>
      <c r="C21" s="98">
        <v>20</v>
      </c>
      <c r="D21" s="98">
        <v>100</v>
      </c>
      <c r="E21" s="98"/>
      <c r="F21" s="98"/>
      <c r="G21" s="98"/>
      <c r="H21" s="98"/>
      <c r="I21" s="98"/>
      <c r="J21" s="98"/>
      <c r="K21" s="98"/>
      <c r="L21" s="98"/>
      <c r="M21" s="98"/>
      <c r="N21" s="141">
        <f t="shared" si="3"/>
        <v>140</v>
      </c>
      <c r="O21" s="94"/>
      <c r="P21" s="94"/>
    </row>
    <row r="22" spans="1:16" ht="24.75">
      <c r="A22" s="97" t="s">
        <v>104</v>
      </c>
      <c r="B22" s="98">
        <v>20</v>
      </c>
      <c r="C22" s="98">
        <v>20</v>
      </c>
      <c r="D22" s="98">
        <v>100</v>
      </c>
      <c r="E22" s="98"/>
      <c r="F22" s="98"/>
      <c r="G22" s="98"/>
      <c r="H22" s="98"/>
      <c r="I22" s="98"/>
      <c r="J22" s="98"/>
      <c r="K22" s="98"/>
      <c r="L22" s="98"/>
      <c r="M22" s="98"/>
      <c r="N22" s="141">
        <f t="shared" si="3"/>
        <v>140</v>
      </c>
      <c r="O22" s="94"/>
      <c r="P22" s="94"/>
    </row>
    <row r="23" spans="1:16" ht="24.75">
      <c r="A23" s="97" t="s">
        <v>105</v>
      </c>
      <c r="B23" s="98">
        <v>20</v>
      </c>
      <c r="C23" s="98">
        <v>20</v>
      </c>
      <c r="D23" s="98">
        <v>100</v>
      </c>
      <c r="E23" s="98"/>
      <c r="F23" s="98"/>
      <c r="G23" s="98"/>
      <c r="H23" s="98"/>
      <c r="I23" s="98"/>
      <c r="J23" s="98"/>
      <c r="K23" s="98"/>
      <c r="L23" s="98"/>
      <c r="M23" s="98"/>
      <c r="N23" s="141">
        <f t="shared" si="3"/>
        <v>140</v>
      </c>
      <c r="O23" s="94"/>
      <c r="P23" s="94"/>
    </row>
    <row r="24" spans="1:16" ht="24.75">
      <c r="A24" s="97" t="s">
        <v>106</v>
      </c>
      <c r="B24" s="98">
        <v>20</v>
      </c>
      <c r="C24" s="98">
        <v>20</v>
      </c>
      <c r="D24" s="98">
        <v>100</v>
      </c>
      <c r="E24" s="98"/>
      <c r="F24" s="98"/>
      <c r="G24" s="98"/>
      <c r="H24" s="98"/>
      <c r="I24" s="98"/>
      <c r="J24" s="98"/>
      <c r="K24" s="98"/>
      <c r="L24" s="98"/>
      <c r="M24" s="98"/>
      <c r="N24" s="141">
        <f t="shared" si="3"/>
        <v>140</v>
      </c>
      <c r="O24" s="94"/>
      <c r="P24" s="94"/>
    </row>
    <row r="25" spans="1:16" ht="24.75">
      <c r="A25" s="97" t="s">
        <v>107</v>
      </c>
      <c r="B25" s="98">
        <v>20</v>
      </c>
      <c r="C25" s="98">
        <v>20</v>
      </c>
      <c r="D25" s="98">
        <v>100</v>
      </c>
      <c r="E25" s="98"/>
      <c r="F25" s="98"/>
      <c r="G25" s="98"/>
      <c r="H25" s="98"/>
      <c r="I25" s="98"/>
      <c r="J25" s="98"/>
      <c r="K25" s="98"/>
      <c r="L25" s="98"/>
      <c r="M25" s="98"/>
      <c r="N25" s="141">
        <f t="shared" si="3"/>
        <v>140</v>
      </c>
      <c r="O25" s="94"/>
      <c r="P25" s="94"/>
    </row>
    <row r="26" spans="1:16" ht="24.75">
      <c r="A26" s="142" t="s">
        <v>110</v>
      </c>
      <c r="B26" s="143">
        <f t="shared" ref="B26:N26" si="4">SUM(B19:B25)</f>
        <v>140</v>
      </c>
      <c r="C26" s="143">
        <f t="shared" si="4"/>
        <v>140</v>
      </c>
      <c r="D26" s="143">
        <f t="shared" si="4"/>
        <v>700</v>
      </c>
      <c r="E26" s="143">
        <f t="shared" si="4"/>
        <v>0</v>
      </c>
      <c r="F26" s="143">
        <f t="shared" si="4"/>
        <v>0</v>
      </c>
      <c r="G26" s="143">
        <f t="shared" si="4"/>
        <v>0</v>
      </c>
      <c r="H26" s="143">
        <f t="shared" si="4"/>
        <v>0</v>
      </c>
      <c r="I26" s="143">
        <f t="shared" si="4"/>
        <v>0</v>
      </c>
      <c r="J26" s="143">
        <f t="shared" si="4"/>
        <v>0</v>
      </c>
      <c r="K26" s="143">
        <f t="shared" si="4"/>
        <v>0</v>
      </c>
      <c r="L26" s="143">
        <f t="shared" si="4"/>
        <v>0</v>
      </c>
      <c r="M26" s="143">
        <f t="shared" si="4"/>
        <v>0</v>
      </c>
      <c r="N26" s="143">
        <f t="shared" si="4"/>
        <v>980</v>
      </c>
      <c r="O26" s="103"/>
      <c r="P26" s="94"/>
    </row>
    <row r="27" spans="1:16">
      <c r="A27" s="101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94"/>
    </row>
    <row r="28" spans="1:16" ht="24.75">
      <c r="A28" s="144" t="s">
        <v>5</v>
      </c>
      <c r="B28" s="145">
        <f t="shared" ref="B28:N28" si="5">B16-B26</f>
        <v>2160</v>
      </c>
      <c r="C28" s="145">
        <f t="shared" si="5"/>
        <v>1860</v>
      </c>
      <c r="D28" s="145">
        <f t="shared" si="5"/>
        <v>19800</v>
      </c>
      <c r="E28" s="145">
        <f t="shared" si="5"/>
        <v>0</v>
      </c>
      <c r="F28" s="145">
        <f t="shared" si="5"/>
        <v>0</v>
      </c>
      <c r="G28" s="145">
        <f t="shared" si="5"/>
        <v>0</v>
      </c>
      <c r="H28" s="145">
        <f t="shared" si="5"/>
        <v>0</v>
      </c>
      <c r="I28" s="145">
        <f t="shared" si="5"/>
        <v>0</v>
      </c>
      <c r="J28" s="145">
        <f t="shared" si="5"/>
        <v>0</v>
      </c>
      <c r="K28" s="145">
        <f t="shared" si="5"/>
        <v>0</v>
      </c>
      <c r="L28" s="145">
        <f t="shared" si="5"/>
        <v>0</v>
      </c>
      <c r="M28" s="145">
        <f t="shared" si="5"/>
        <v>0</v>
      </c>
      <c r="N28" s="145">
        <f t="shared" si="5"/>
        <v>23820</v>
      </c>
      <c r="O28" s="94"/>
      <c r="P28" s="94"/>
    </row>
    <row r="29" spans="1:16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94"/>
      <c r="P29" s="94"/>
    </row>
    <row r="30" spans="1:16">
      <c r="A30" s="92" t="s">
        <v>111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94"/>
    </row>
    <row r="31" spans="1:16" ht="24.75">
      <c r="A31" s="95" t="s">
        <v>112</v>
      </c>
      <c r="B31" s="96">
        <v>500</v>
      </c>
      <c r="C31" s="96">
        <v>500</v>
      </c>
      <c r="D31" s="96">
        <v>500</v>
      </c>
      <c r="E31" s="96"/>
      <c r="F31" s="96"/>
      <c r="G31" s="96"/>
      <c r="H31" s="96"/>
      <c r="I31" s="96"/>
      <c r="J31" s="96"/>
      <c r="K31" s="96"/>
      <c r="L31" s="96"/>
      <c r="M31" s="96"/>
      <c r="N31" s="141">
        <f t="shared" ref="N31:N48" si="6">SUM(M31,L31,K31,J31,I31,H31,G31,F31,E31,D31,C31,B31)</f>
        <v>1500</v>
      </c>
      <c r="O31" s="94"/>
      <c r="P31" s="94"/>
    </row>
    <row r="32" spans="1:16" ht="24.75">
      <c r="A32" s="97" t="s">
        <v>114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41">
        <f t="shared" si="6"/>
        <v>0</v>
      </c>
      <c r="O32" s="94"/>
      <c r="P32" s="94"/>
    </row>
    <row r="33" spans="1:16" ht="36.75">
      <c r="A33" s="97" t="s">
        <v>115</v>
      </c>
      <c r="B33" s="98">
        <v>50</v>
      </c>
      <c r="C33" s="98">
        <v>50</v>
      </c>
      <c r="D33" s="98">
        <v>50</v>
      </c>
      <c r="E33" s="98"/>
      <c r="F33" s="98"/>
      <c r="G33" s="98"/>
      <c r="H33" s="98"/>
      <c r="I33" s="98"/>
      <c r="J33" s="98"/>
      <c r="K33" s="98"/>
      <c r="L33" s="98"/>
      <c r="M33" s="98"/>
      <c r="N33" s="141">
        <f t="shared" si="6"/>
        <v>150</v>
      </c>
      <c r="O33" s="94"/>
      <c r="P33" s="94"/>
    </row>
    <row r="34" spans="1:16" ht="48.75">
      <c r="A34" s="97" t="s">
        <v>116</v>
      </c>
      <c r="B34" s="98">
        <v>100</v>
      </c>
      <c r="C34" s="98">
        <v>100</v>
      </c>
      <c r="D34" s="98">
        <v>100</v>
      </c>
      <c r="E34" s="98"/>
      <c r="F34" s="98"/>
      <c r="G34" s="98"/>
      <c r="H34" s="98"/>
      <c r="I34" s="98"/>
      <c r="J34" s="98"/>
      <c r="K34" s="98"/>
      <c r="L34" s="98"/>
      <c r="M34" s="98"/>
      <c r="N34" s="141">
        <f t="shared" si="6"/>
        <v>300</v>
      </c>
      <c r="O34" s="94"/>
      <c r="P34" s="94"/>
    </row>
    <row r="35" spans="1:16" ht="24.75">
      <c r="A35" s="97" t="s">
        <v>117</v>
      </c>
      <c r="B35" s="98">
        <v>50</v>
      </c>
      <c r="C35" s="98">
        <v>50</v>
      </c>
      <c r="D35" s="98">
        <v>50</v>
      </c>
      <c r="E35" s="98"/>
      <c r="F35" s="98"/>
      <c r="G35" s="98"/>
      <c r="H35" s="98"/>
      <c r="I35" s="98"/>
      <c r="J35" s="98"/>
      <c r="K35" s="98"/>
      <c r="L35" s="98"/>
      <c r="M35" s="98"/>
      <c r="N35" s="141">
        <f t="shared" si="6"/>
        <v>150</v>
      </c>
      <c r="O35" s="94"/>
      <c r="P35" s="94"/>
    </row>
    <row r="36" spans="1:16" ht="36.75">
      <c r="A36" s="97" t="s">
        <v>118</v>
      </c>
      <c r="B36" s="98">
        <v>100</v>
      </c>
      <c r="C36" s="98">
        <v>100</v>
      </c>
      <c r="D36" s="98">
        <v>100</v>
      </c>
      <c r="E36" s="98"/>
      <c r="F36" s="98"/>
      <c r="G36" s="98"/>
      <c r="H36" s="98"/>
      <c r="I36" s="98"/>
      <c r="J36" s="98"/>
      <c r="K36" s="98"/>
      <c r="L36" s="98"/>
      <c r="M36" s="98"/>
      <c r="N36" s="141">
        <f t="shared" si="6"/>
        <v>300</v>
      </c>
      <c r="O36" s="94"/>
      <c r="P36" s="94"/>
    </row>
    <row r="37" spans="1:16" ht="36.75">
      <c r="A37" s="97" t="s">
        <v>119</v>
      </c>
      <c r="B37" s="98">
        <v>500</v>
      </c>
      <c r="C37" s="98">
        <v>500</v>
      </c>
      <c r="D37" s="98">
        <v>500</v>
      </c>
      <c r="E37" s="98"/>
      <c r="F37" s="98"/>
      <c r="G37" s="98"/>
      <c r="H37" s="98"/>
      <c r="I37" s="98"/>
      <c r="J37" s="98"/>
      <c r="K37" s="98"/>
      <c r="L37" s="98"/>
      <c r="M37" s="98"/>
      <c r="N37" s="141">
        <f t="shared" si="6"/>
        <v>1500</v>
      </c>
      <c r="O37" s="94"/>
      <c r="P37" s="94"/>
    </row>
    <row r="38" spans="1:16" ht="36.75">
      <c r="A38" s="97" t="s">
        <v>120</v>
      </c>
      <c r="B38" s="98">
        <v>500</v>
      </c>
      <c r="C38" s="98">
        <v>500</v>
      </c>
      <c r="D38" s="98">
        <v>500</v>
      </c>
      <c r="E38" s="98"/>
      <c r="F38" s="98"/>
      <c r="G38" s="98"/>
      <c r="H38" s="98"/>
      <c r="I38" s="98"/>
      <c r="J38" s="98"/>
      <c r="K38" s="98"/>
      <c r="L38" s="98"/>
      <c r="M38" s="98"/>
      <c r="N38" s="141">
        <f t="shared" si="6"/>
        <v>1500</v>
      </c>
      <c r="O38" s="94"/>
      <c r="P38" s="94"/>
    </row>
    <row r="39" spans="1:16" ht="24.75">
      <c r="A39" s="97" t="s">
        <v>84</v>
      </c>
      <c r="B39" s="98">
        <v>50</v>
      </c>
      <c r="C39" s="98">
        <v>50</v>
      </c>
      <c r="D39" s="98">
        <v>50</v>
      </c>
      <c r="E39" s="98"/>
      <c r="F39" s="98"/>
      <c r="G39" s="98"/>
      <c r="H39" s="98"/>
      <c r="I39" s="98"/>
      <c r="J39" s="98"/>
      <c r="K39" s="98"/>
      <c r="L39" s="98"/>
      <c r="M39" s="98"/>
      <c r="N39" s="141">
        <f t="shared" si="6"/>
        <v>150</v>
      </c>
      <c r="O39" s="94"/>
      <c r="P39" s="94"/>
    </row>
    <row r="40" spans="1:16">
      <c r="A40" s="97" t="s">
        <v>85</v>
      </c>
      <c r="B40" s="98">
        <v>50</v>
      </c>
      <c r="C40" s="98">
        <v>50</v>
      </c>
      <c r="D40" s="98">
        <v>50</v>
      </c>
      <c r="E40" s="98"/>
      <c r="F40" s="98"/>
      <c r="G40" s="98"/>
      <c r="H40" s="98"/>
      <c r="I40" s="98"/>
      <c r="J40" s="98"/>
      <c r="K40" s="98"/>
      <c r="L40" s="98"/>
      <c r="M40" s="98"/>
      <c r="N40" s="141">
        <f t="shared" si="6"/>
        <v>150</v>
      </c>
      <c r="O40" s="94"/>
      <c r="P40" s="94"/>
    </row>
    <row r="41" spans="1:16">
      <c r="A41" s="97" t="s">
        <v>86</v>
      </c>
      <c r="B41" s="98">
        <v>100</v>
      </c>
      <c r="C41" s="98">
        <v>100</v>
      </c>
      <c r="D41" s="98">
        <v>100</v>
      </c>
      <c r="E41" s="98"/>
      <c r="F41" s="98"/>
      <c r="G41" s="98"/>
      <c r="H41" s="98"/>
      <c r="I41" s="98"/>
      <c r="J41" s="98"/>
      <c r="K41" s="98"/>
      <c r="L41" s="98"/>
      <c r="M41" s="98"/>
      <c r="N41" s="141">
        <f t="shared" si="6"/>
        <v>300</v>
      </c>
      <c r="O41" s="94"/>
      <c r="P41" s="94"/>
    </row>
    <row r="42" spans="1:16" ht="48.75">
      <c r="A42" s="97" t="s">
        <v>121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41">
        <f t="shared" si="6"/>
        <v>0</v>
      </c>
      <c r="O42" s="94"/>
      <c r="P42" s="94"/>
    </row>
    <row r="43" spans="1:16">
      <c r="A43" s="97" t="s">
        <v>122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41">
        <f t="shared" si="6"/>
        <v>0</v>
      </c>
      <c r="O43" s="94"/>
      <c r="P43" s="94"/>
    </row>
    <row r="44" spans="1:16" ht="24.75">
      <c r="A44" s="97" t="s">
        <v>123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141">
        <f t="shared" si="6"/>
        <v>0</v>
      </c>
      <c r="O44" s="94"/>
      <c r="P44" s="94"/>
    </row>
    <row r="45" spans="1:16" ht="36.75">
      <c r="A45" s="97" t="s">
        <v>124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41">
        <f t="shared" si="6"/>
        <v>0</v>
      </c>
      <c r="O45" s="94"/>
      <c r="P45" s="94"/>
    </row>
    <row r="46" spans="1:16" ht="36.75">
      <c r="A46" s="97" t="s">
        <v>124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41">
        <f t="shared" si="6"/>
        <v>0</v>
      </c>
      <c r="O46" s="94"/>
      <c r="P46" s="94"/>
    </row>
    <row r="47" spans="1:16" ht="36.75">
      <c r="A47" s="97" t="s">
        <v>124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141">
        <f t="shared" si="6"/>
        <v>0</v>
      </c>
      <c r="O47" s="94"/>
      <c r="P47" s="94"/>
    </row>
    <row r="48" spans="1:16" ht="36.75">
      <c r="A48" s="97" t="s">
        <v>125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141">
        <f t="shared" si="6"/>
        <v>0</v>
      </c>
      <c r="O48" s="94"/>
      <c r="P48" s="94"/>
    </row>
    <row r="49" spans="1:16" ht="24.75">
      <c r="A49" s="142" t="s">
        <v>126</v>
      </c>
      <c r="B49" s="143">
        <f t="shared" ref="B49:N49" si="7">SUM(B31:B48)</f>
        <v>2000</v>
      </c>
      <c r="C49" s="143">
        <f t="shared" si="7"/>
        <v>2000</v>
      </c>
      <c r="D49" s="143">
        <f t="shared" si="7"/>
        <v>2000</v>
      </c>
      <c r="E49" s="143">
        <f t="shared" si="7"/>
        <v>0</v>
      </c>
      <c r="F49" s="143">
        <f t="shared" si="7"/>
        <v>0</v>
      </c>
      <c r="G49" s="143">
        <f t="shared" si="7"/>
        <v>0</v>
      </c>
      <c r="H49" s="143">
        <f t="shared" si="7"/>
        <v>0</v>
      </c>
      <c r="I49" s="143">
        <f t="shared" si="7"/>
        <v>0</v>
      </c>
      <c r="J49" s="143">
        <f t="shared" si="7"/>
        <v>0</v>
      </c>
      <c r="K49" s="143">
        <f t="shared" si="7"/>
        <v>0</v>
      </c>
      <c r="L49" s="143">
        <f t="shared" si="7"/>
        <v>0</v>
      </c>
      <c r="M49" s="143">
        <f t="shared" si="7"/>
        <v>0</v>
      </c>
      <c r="N49" s="143">
        <f t="shared" si="7"/>
        <v>6000</v>
      </c>
      <c r="O49" s="94"/>
      <c r="P49" s="94"/>
    </row>
    <row r="50" spans="1:16">
      <c r="A50" s="106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94"/>
      <c r="P50" s="94"/>
    </row>
    <row r="51" spans="1:16" ht="36.75">
      <c r="A51" s="106" t="s">
        <v>127</v>
      </c>
      <c r="B51" s="100">
        <f t="shared" ref="B51:N51" si="8">B28-B49</f>
        <v>160</v>
      </c>
      <c r="C51" s="100">
        <f t="shared" si="8"/>
        <v>-140</v>
      </c>
      <c r="D51" s="100">
        <f t="shared" si="8"/>
        <v>17800</v>
      </c>
      <c r="E51" s="100">
        <f t="shared" si="8"/>
        <v>0</v>
      </c>
      <c r="F51" s="100">
        <f t="shared" si="8"/>
        <v>0</v>
      </c>
      <c r="G51" s="100">
        <f t="shared" si="8"/>
        <v>0</v>
      </c>
      <c r="H51" s="100">
        <f t="shared" si="8"/>
        <v>0</v>
      </c>
      <c r="I51" s="100">
        <f t="shared" si="8"/>
        <v>0</v>
      </c>
      <c r="J51" s="100">
        <f t="shared" si="8"/>
        <v>0</v>
      </c>
      <c r="K51" s="100">
        <f t="shared" si="8"/>
        <v>0</v>
      </c>
      <c r="L51" s="100">
        <f t="shared" si="8"/>
        <v>0</v>
      </c>
      <c r="M51" s="100">
        <f t="shared" si="8"/>
        <v>0</v>
      </c>
      <c r="N51" s="100">
        <f t="shared" si="8"/>
        <v>17820</v>
      </c>
      <c r="O51" s="94"/>
      <c r="P51" s="94"/>
    </row>
    <row r="52" spans="1:16" ht="24.75">
      <c r="A52" s="107" t="s">
        <v>128</v>
      </c>
      <c r="B52" s="9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94"/>
      <c r="P52" s="94"/>
    </row>
    <row r="53" spans="1:16" ht="36.75">
      <c r="A53" s="146" t="s">
        <v>129</v>
      </c>
      <c r="B53" s="141">
        <f t="shared" ref="B53:N53" si="9">B28-(B49+ B52)</f>
        <v>160</v>
      </c>
      <c r="C53" s="141">
        <f t="shared" si="9"/>
        <v>-140</v>
      </c>
      <c r="D53" s="141">
        <f t="shared" si="9"/>
        <v>17800</v>
      </c>
      <c r="E53" s="141">
        <f t="shared" si="9"/>
        <v>0</v>
      </c>
      <c r="F53" s="141">
        <f t="shared" si="9"/>
        <v>0</v>
      </c>
      <c r="G53" s="141">
        <f t="shared" si="9"/>
        <v>0</v>
      </c>
      <c r="H53" s="141">
        <f t="shared" si="9"/>
        <v>0</v>
      </c>
      <c r="I53" s="141">
        <f t="shared" si="9"/>
        <v>0</v>
      </c>
      <c r="J53" s="141">
        <f t="shared" si="9"/>
        <v>0</v>
      </c>
      <c r="K53" s="141">
        <f t="shared" si="9"/>
        <v>0</v>
      </c>
      <c r="L53" s="141">
        <f t="shared" si="9"/>
        <v>0</v>
      </c>
      <c r="M53" s="141">
        <f t="shared" si="9"/>
        <v>0</v>
      </c>
      <c r="N53" s="141">
        <f t="shared" si="9"/>
        <v>17820</v>
      </c>
      <c r="O53" s="94"/>
      <c r="P53" s="94"/>
    </row>
    <row r="54" spans="1:16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>
      <c r="A55" t="s">
        <v>95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9EA92FD3F90546AB91AB1983340503" ma:contentTypeVersion="9" ma:contentTypeDescription="Create a new document." ma:contentTypeScope="" ma:versionID="802f137651f7cf9902688a7aa46eff5c">
  <xsd:schema xmlns:xsd="http://www.w3.org/2001/XMLSchema" xmlns:xs="http://www.w3.org/2001/XMLSchema" xmlns:p="http://schemas.microsoft.com/office/2006/metadata/properties" xmlns:ns2="6ff36f8f-cd57-488c-92fb-a9edbb54afde" targetNamespace="http://schemas.microsoft.com/office/2006/metadata/properties" ma:root="true" ma:fieldsID="0d5d45a1ef56c1b02e76df32379145ec" ns2:_="">
    <xsd:import namespace="6ff36f8f-cd57-488c-92fb-a9edbb54a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36f8f-cd57-488c-92fb-a9edbb54a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EEDD8C-D6F0-4444-9D89-0CE15FE0A739}"/>
</file>

<file path=customXml/itemProps2.xml><?xml version="1.0" encoding="utf-8"?>
<ds:datastoreItem xmlns:ds="http://schemas.openxmlformats.org/officeDocument/2006/customXml" ds:itemID="{A9435761-983C-4AC9-AD8F-1C2E50BF0207}"/>
</file>

<file path=customXml/itemProps3.xml><?xml version="1.0" encoding="utf-8"?>
<ds:datastoreItem xmlns:ds="http://schemas.openxmlformats.org/officeDocument/2006/customXml" ds:itemID="{0BB53740-7898-4F19-AB2C-EB743CFC89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Lim</dc:creator>
  <cp:keywords/>
  <dc:description/>
  <cp:lastModifiedBy>Areezna Abdullah</cp:lastModifiedBy>
  <cp:revision/>
  <dcterms:created xsi:type="dcterms:W3CDTF">2013-12-28T00:23:09Z</dcterms:created>
  <dcterms:modified xsi:type="dcterms:W3CDTF">2021-10-13T03:19:22Z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0x010100689EA92FD3F90546AB91AB1983340503</vt:lpwstr>
  </property>
</Properties>
</file>